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5480" windowHeight="8325" tabRatio="778"/>
  </bookViews>
  <sheets>
    <sheet name="Records" sheetId="10" r:id="rId1"/>
    <sheet name="CareerBattingAggregate" sheetId="1" r:id="rId2"/>
    <sheet name="BestBattingAverages" sheetId="19" r:id="rId3"/>
    <sheet name="TopScores" sheetId="2" r:id="rId4"/>
    <sheet name="Centuries" sheetId="7" r:id="rId5"/>
    <sheet name="MostRunsInSeason" sheetId="6" r:id="rId6"/>
    <sheet name="BestSeasonAverage" sheetId="11" r:id="rId7"/>
    <sheet name="P'shipsByGrade" sheetId="17" r:id="rId8"/>
    <sheet name="PartnershipsBest" sheetId="16" r:id="rId9"/>
    <sheet name="CareerBowlingAggregate" sheetId="12" r:id="rId10"/>
    <sheet name="BestBowlingAverage" sheetId="13" r:id="rId11"/>
    <sheet name="BestInnsBowling" sheetId="14" r:id="rId12"/>
    <sheet name="MostWicketsInSeason" sheetId="15" r:id="rId13"/>
    <sheet name="BestBowlingAvgSeason" sheetId="18" r:id="rId14"/>
    <sheet name="HatTricks" sheetId="4" r:id="rId15"/>
    <sheet name="Fielding" sheetId="3" r:id="rId16"/>
  </sheets>
  <definedNames>
    <definedName name="_xlnm._FilterDatabase" localSheetId="2" hidden="1">BestBattingAverages!$A$3:$J$107</definedName>
    <definedName name="_xlnm._FilterDatabase" localSheetId="10" hidden="1">BestBowlingAverage!$A$3:$J$58</definedName>
    <definedName name="_xlnm._FilterDatabase" localSheetId="13" hidden="1">BestBowlingAvgSeason!$A$4:$H$48</definedName>
    <definedName name="_xlnm._FilterDatabase" localSheetId="11" hidden="1">BestInnsBowling!$A$4:$D$46</definedName>
    <definedName name="_xlnm._FilterDatabase" localSheetId="6" hidden="1">BestSeasonAverage!$A$4:$K$42</definedName>
    <definedName name="_xlnm._FilterDatabase" localSheetId="1" hidden="1">CareerBattingAggregate!$A$3:$J$107</definedName>
    <definedName name="_xlnm._FilterDatabase" localSheetId="9" hidden="1">CareerBowlingAggregate!$A$3:$J$58</definedName>
    <definedName name="_xlnm._FilterDatabase" localSheetId="4" hidden="1">Centuries!$A$4:$L$31</definedName>
    <definedName name="_xlnm._FilterDatabase" localSheetId="15" hidden="1">Fielding!$A$4:$E$24</definedName>
    <definedName name="_xlnm._FilterDatabase" localSheetId="14" hidden="1">HatTricks!$A$4:$E$48</definedName>
    <definedName name="_xlnm._FilterDatabase" localSheetId="5" hidden="1">MostRunsInSeason!$A$4:$K$42</definedName>
    <definedName name="_xlnm._FilterDatabase" localSheetId="12" hidden="1">MostWicketsInSeason!$A$4:$H$48</definedName>
    <definedName name="_xlnm._FilterDatabase" localSheetId="8" hidden="1">PartnershipsBest!$A$4:$G$78</definedName>
    <definedName name="_xlnm._FilterDatabase" localSheetId="7" hidden="1">'P''shipsByGrade'!$A$3:$F$119</definedName>
    <definedName name="_xlnm._FilterDatabase" localSheetId="0" hidden="1">Records!$B$3:$E$27</definedName>
    <definedName name="_xlnm._FilterDatabase" localSheetId="3" hidden="1">TopScores!$A$3:$E$49</definedName>
    <definedName name="_xlnm.Print_Area" localSheetId="10">BestBowlingAverage!$A$1:$J$57</definedName>
    <definedName name="_xlnm.Print_Area" localSheetId="13">BestBowlingAvgSeason!$A$1:$H$48</definedName>
    <definedName name="_xlnm.Print_Area" localSheetId="11">BestInnsBowling!$A$1:$D$45</definedName>
    <definedName name="_xlnm.Print_Area" localSheetId="6">BestSeasonAverage!$A$1:$K$41</definedName>
    <definedName name="_xlnm.Print_Area" localSheetId="1">CareerBattingAggregate!$A$1:$J$100</definedName>
    <definedName name="_xlnm.Print_Area" localSheetId="9">CareerBowlingAggregate!$A$1:$J$56</definedName>
    <definedName name="_xlnm.Print_Area" localSheetId="15">Fielding!$A$1:$F$74</definedName>
    <definedName name="_xlnm.Print_Area" localSheetId="14">HatTricks!$A$1:$E$43</definedName>
    <definedName name="_xlnm.Print_Area" localSheetId="5">MostRunsInSeason!$A$1:$K$41</definedName>
    <definedName name="_xlnm.Print_Area" localSheetId="12">MostWicketsInSeason!$A$1:$H$48</definedName>
    <definedName name="_xlnm.Print_Area" localSheetId="8">PartnershipsBest!$A$1:$G$67</definedName>
    <definedName name="_xlnm.Print_Area" localSheetId="7">'P''shipsByGrade'!$A$1:$E$119</definedName>
    <definedName name="_xlnm.Print_Area" localSheetId="0">Records!$A$1:$F$42</definedName>
    <definedName name="_xlnm.Print_Area" localSheetId="3">TopScores!$A$2:$E$47</definedName>
  </definedNames>
  <calcPr calcId="145621"/>
</workbook>
</file>

<file path=xl/calcChain.xml><?xml version="1.0" encoding="utf-8"?>
<calcChain xmlns="http://schemas.openxmlformats.org/spreadsheetml/2006/main">
  <c r="C72" i="3" l="1"/>
  <c r="C73" i="3"/>
  <c r="C74" i="3"/>
  <c r="F68" i="3"/>
  <c r="E12" i="3"/>
  <c r="D12" i="3"/>
  <c r="C12" i="3"/>
  <c r="C13" i="3"/>
  <c r="C14" i="3"/>
  <c r="C15" i="3"/>
  <c r="C16" i="3"/>
  <c r="C17" i="3"/>
  <c r="C48" i="3"/>
  <c r="C35" i="3"/>
  <c r="G54" i="13"/>
  <c r="G53" i="13"/>
  <c r="G52" i="13"/>
  <c r="G51" i="13"/>
  <c r="G50" i="13"/>
  <c r="Q54" i="13"/>
  <c r="G46" i="13"/>
  <c r="G45" i="13"/>
  <c r="G44" i="13"/>
  <c r="G43" i="13"/>
  <c r="G42" i="13"/>
  <c r="G41" i="13"/>
  <c r="G40" i="13"/>
  <c r="G39" i="13"/>
  <c r="G38" i="13"/>
  <c r="G37" i="13"/>
  <c r="G36" i="13"/>
  <c r="Q46" i="13"/>
  <c r="G44" i="12"/>
  <c r="G45" i="12"/>
  <c r="G46" i="12"/>
  <c r="G47" i="12"/>
  <c r="G48" i="12"/>
  <c r="G49" i="12"/>
  <c r="G50" i="12"/>
  <c r="G37" i="12"/>
  <c r="G38" i="12"/>
  <c r="G40" i="12"/>
  <c r="G41" i="12"/>
  <c r="I14" i="11" l="1"/>
  <c r="I8" i="6"/>
  <c r="H100" i="19"/>
  <c r="H97" i="19"/>
  <c r="H96" i="19"/>
  <c r="H95" i="19"/>
  <c r="H90" i="19" l="1"/>
  <c r="H75" i="19"/>
  <c r="H74" i="19"/>
  <c r="H72" i="19"/>
  <c r="H71" i="19"/>
  <c r="H57" i="19"/>
  <c r="H56" i="19"/>
  <c r="H55" i="19"/>
  <c r="H54" i="19"/>
  <c r="H53" i="19"/>
  <c r="H52" i="19"/>
  <c r="H51" i="19"/>
  <c r="H50" i="19"/>
  <c r="H49" i="19"/>
  <c r="H40" i="19"/>
  <c r="H41" i="19"/>
  <c r="H42" i="19"/>
  <c r="H43" i="19"/>
  <c r="H44" i="19"/>
  <c r="H45" i="19"/>
  <c r="H46" i="19"/>
  <c r="H47" i="19"/>
  <c r="H48" i="19"/>
  <c r="H36" i="19"/>
  <c r="H28" i="19"/>
  <c r="H14" i="19"/>
  <c r="H12" i="19"/>
  <c r="H11" i="19"/>
  <c r="H10" i="19"/>
  <c r="H9" i="19"/>
  <c r="H8" i="19"/>
  <c r="H103" i="1"/>
  <c r="H93" i="1"/>
  <c r="H92" i="1"/>
  <c r="H89" i="1"/>
  <c r="H90" i="1"/>
  <c r="H91" i="1"/>
  <c r="H94" i="1"/>
  <c r="H95" i="1"/>
  <c r="H96" i="1"/>
  <c r="H97" i="1"/>
  <c r="H98" i="1"/>
  <c r="H99" i="1"/>
  <c r="H100" i="1"/>
  <c r="H101" i="1"/>
  <c r="H87" i="1"/>
  <c r="H82" i="1"/>
  <c r="H83" i="1"/>
  <c r="H84" i="1"/>
  <c r="H85" i="1"/>
  <c r="H86" i="1"/>
  <c r="H88" i="1"/>
  <c r="H65" i="1"/>
  <c r="H66" i="1"/>
  <c r="H67" i="1"/>
  <c r="H68" i="1"/>
  <c r="H69" i="1"/>
  <c r="H70" i="1"/>
  <c r="H71" i="1"/>
  <c r="H72" i="1"/>
  <c r="H73" i="1"/>
  <c r="H74" i="1"/>
  <c r="H49" i="1"/>
  <c r="H50" i="1"/>
  <c r="H51" i="1"/>
  <c r="H52" i="1"/>
  <c r="H53" i="1"/>
  <c r="H54" i="1"/>
  <c r="H55" i="1"/>
  <c r="H56" i="1"/>
  <c r="H38" i="1"/>
  <c r="H39" i="1"/>
  <c r="H40" i="1"/>
  <c r="H41" i="1"/>
  <c r="H42" i="1"/>
  <c r="H43" i="1"/>
  <c r="H44" i="1"/>
  <c r="H34" i="1"/>
  <c r="H35" i="1"/>
  <c r="H36" i="1"/>
  <c r="H37" i="1"/>
  <c r="H45" i="1"/>
  <c r="H46" i="1"/>
  <c r="H47" i="1"/>
  <c r="H48" i="1"/>
  <c r="H25" i="1"/>
  <c r="H26" i="1"/>
  <c r="H27" i="1"/>
  <c r="H28" i="1"/>
  <c r="H29" i="1"/>
  <c r="H30" i="1"/>
  <c r="H31" i="1"/>
  <c r="H32" i="1"/>
  <c r="C68" i="3" l="1"/>
  <c r="C69" i="3"/>
  <c r="C70" i="3"/>
  <c r="C18" i="3"/>
  <c r="C19" i="3"/>
  <c r="E5" i="3"/>
  <c r="D5" i="3"/>
  <c r="G35" i="13"/>
  <c r="G34" i="13"/>
  <c r="G42" i="12"/>
  <c r="G43" i="12"/>
  <c r="I6" i="11"/>
  <c r="I6" i="6"/>
  <c r="H4" i="19"/>
  <c r="H75" i="1"/>
  <c r="H76" i="1"/>
  <c r="H77" i="1"/>
  <c r="H78" i="1"/>
  <c r="H79" i="1"/>
  <c r="H80" i="1"/>
  <c r="H81" i="1"/>
  <c r="H57" i="1"/>
  <c r="H58" i="1"/>
  <c r="H59" i="1"/>
  <c r="H60" i="1"/>
  <c r="H61" i="1"/>
  <c r="G56" i="13" l="1"/>
  <c r="G8" i="13"/>
  <c r="G51" i="12"/>
  <c r="G52" i="12"/>
  <c r="G53" i="12"/>
  <c r="G54" i="12"/>
  <c r="G55" i="12"/>
  <c r="G56" i="12"/>
  <c r="G57" i="12"/>
  <c r="G58" i="12"/>
  <c r="G26" i="12"/>
  <c r="G27" i="12"/>
  <c r="G28" i="12"/>
  <c r="G29" i="12"/>
  <c r="G30" i="12"/>
  <c r="G31" i="12"/>
  <c r="G32" i="12"/>
  <c r="G33" i="12"/>
  <c r="G34" i="12"/>
  <c r="G35" i="12"/>
  <c r="G36" i="12"/>
  <c r="G25" i="12"/>
  <c r="G19" i="12" l="1"/>
  <c r="G18" i="12"/>
  <c r="G17" i="12"/>
  <c r="H34" i="19"/>
  <c r="H32" i="19"/>
  <c r="H107" i="19"/>
  <c r="H106" i="19"/>
  <c r="H105" i="19"/>
  <c r="H104" i="19"/>
  <c r="H103" i="19"/>
  <c r="H102" i="19"/>
  <c r="H101" i="19"/>
  <c r="H99" i="19"/>
  <c r="H98" i="19"/>
  <c r="H94" i="19"/>
  <c r="H93" i="19"/>
  <c r="H91" i="19"/>
  <c r="H65" i="19"/>
  <c r="H64" i="19"/>
  <c r="H63" i="19"/>
  <c r="H62" i="19"/>
  <c r="H61" i="19"/>
  <c r="H60" i="19"/>
  <c r="H59" i="19"/>
  <c r="H58" i="19"/>
  <c r="H87" i="19"/>
  <c r="H102" i="1"/>
  <c r="H104" i="1"/>
  <c r="H105" i="1"/>
  <c r="H106" i="1"/>
  <c r="H62" i="1"/>
  <c r="H63" i="1"/>
  <c r="H64" i="1"/>
  <c r="H6" i="1"/>
  <c r="H5" i="1"/>
  <c r="H4" i="1"/>
  <c r="C71" i="3"/>
  <c r="C20" i="3"/>
  <c r="C21" i="3"/>
  <c r="G25" i="13"/>
  <c r="G24" i="13"/>
  <c r="G23" i="13"/>
  <c r="G22" i="13"/>
  <c r="G21" i="13"/>
  <c r="G20" i="13"/>
  <c r="G19" i="13"/>
  <c r="G18" i="13"/>
  <c r="G20" i="12"/>
  <c r="G21" i="12"/>
  <c r="G22" i="12"/>
  <c r="G23" i="12"/>
  <c r="G24" i="12"/>
  <c r="H89" i="19"/>
  <c r="H88" i="19"/>
  <c r="H86" i="19"/>
  <c r="H85" i="19"/>
  <c r="H84" i="19"/>
  <c r="H83" i="19"/>
  <c r="H82" i="19"/>
  <c r="H81" i="19"/>
  <c r="H80" i="19"/>
  <c r="H79" i="19"/>
  <c r="H78" i="19"/>
  <c r="H77" i="19"/>
  <c r="H76" i="19"/>
  <c r="H73" i="19"/>
  <c r="H70" i="19"/>
  <c r="H69" i="19"/>
  <c r="H68" i="19"/>
  <c r="H67" i="19"/>
  <c r="H66" i="19"/>
  <c r="H39" i="19"/>
  <c r="H38" i="19"/>
  <c r="H37" i="19"/>
  <c r="H35" i="19"/>
  <c r="H33" i="19"/>
  <c r="H31" i="19"/>
  <c r="H30" i="19"/>
  <c r="H29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7" i="19"/>
  <c r="H6" i="19"/>
  <c r="H5" i="19"/>
  <c r="H33" i="1" l="1"/>
  <c r="C23" i="3"/>
  <c r="C22" i="3"/>
  <c r="G26" i="13"/>
  <c r="G27" i="13"/>
  <c r="G28" i="13"/>
  <c r="G29" i="13"/>
  <c r="G30" i="13"/>
  <c r="G31" i="13"/>
  <c r="G32" i="13"/>
  <c r="G33" i="13"/>
  <c r="G47" i="13"/>
  <c r="G48" i="13"/>
  <c r="G49" i="13"/>
  <c r="G55" i="13"/>
  <c r="G57" i="13"/>
  <c r="G7" i="13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31" i="6"/>
  <c r="I32" i="6"/>
  <c r="I33" i="6"/>
  <c r="I34" i="6"/>
  <c r="I35" i="6"/>
  <c r="I36" i="6"/>
  <c r="I37" i="6"/>
  <c r="I38" i="6"/>
  <c r="I39" i="6"/>
  <c r="I40" i="6"/>
  <c r="I41" i="6"/>
  <c r="I42" i="6"/>
  <c r="C55" i="3"/>
  <c r="C5" i="3"/>
  <c r="C57" i="3"/>
  <c r="C24" i="3"/>
  <c r="I30" i="6"/>
  <c r="H48" i="18"/>
  <c r="H46" i="18"/>
  <c r="H15" i="18"/>
  <c r="H39" i="18"/>
  <c r="H19" i="18"/>
  <c r="H6" i="18"/>
  <c r="H41" i="18"/>
  <c r="H33" i="18"/>
  <c r="H23" i="18"/>
  <c r="H7" i="18"/>
  <c r="H45" i="18"/>
  <c r="H21" i="18"/>
  <c r="H10" i="18"/>
  <c r="H40" i="18"/>
  <c r="H42" i="18"/>
  <c r="H38" i="18"/>
  <c r="H34" i="18"/>
  <c r="H31" i="18"/>
  <c r="H17" i="18"/>
  <c r="H14" i="18"/>
  <c r="H43" i="18"/>
  <c r="H37" i="18"/>
  <c r="H30" i="18"/>
  <c r="H29" i="18"/>
  <c r="H27" i="18"/>
  <c r="H22" i="18"/>
  <c r="H20" i="18"/>
  <c r="H18" i="18"/>
  <c r="H11" i="18"/>
  <c r="H9" i="18"/>
  <c r="H44" i="18"/>
  <c r="H5" i="18"/>
  <c r="H47" i="18"/>
  <c r="H32" i="18"/>
  <c r="H35" i="18"/>
  <c r="H25" i="18"/>
  <c r="H24" i="18"/>
  <c r="H16" i="18"/>
  <c r="H8" i="18"/>
  <c r="H36" i="18"/>
  <c r="H12" i="18"/>
  <c r="H26" i="18"/>
  <c r="H28" i="18"/>
  <c r="H13" i="18"/>
  <c r="H48" i="15"/>
  <c r="H47" i="15"/>
  <c r="H46" i="15"/>
  <c r="H45" i="15"/>
  <c r="H44" i="15"/>
  <c r="H40" i="15"/>
  <c r="H41" i="15"/>
  <c r="H42" i="15"/>
  <c r="H33" i="15"/>
  <c r="H32" i="15"/>
  <c r="H30" i="15"/>
  <c r="H29" i="15"/>
  <c r="H27" i="15"/>
  <c r="H25" i="15"/>
  <c r="H26" i="15"/>
  <c r="H24" i="15"/>
  <c r="H21" i="15"/>
  <c r="H22" i="15"/>
  <c r="H23" i="15"/>
  <c r="H18" i="15"/>
  <c r="H17" i="15"/>
  <c r="H16" i="15"/>
  <c r="H15" i="15"/>
  <c r="H11" i="15"/>
  <c r="H10" i="15"/>
  <c r="H6" i="15"/>
  <c r="H5" i="15"/>
  <c r="H43" i="15"/>
  <c r="H39" i="15"/>
  <c r="H38" i="15"/>
  <c r="H37" i="15"/>
  <c r="H36" i="15"/>
  <c r="H35" i="15"/>
  <c r="H34" i="15"/>
  <c r="H31" i="15"/>
  <c r="H28" i="15"/>
  <c r="H20" i="15"/>
  <c r="H19" i="15"/>
  <c r="H14" i="15"/>
  <c r="H13" i="15"/>
  <c r="H12" i="15"/>
  <c r="H9" i="15"/>
  <c r="H8" i="15"/>
  <c r="H7" i="15"/>
  <c r="G17" i="13"/>
  <c r="G16" i="13"/>
  <c r="G15" i="13"/>
  <c r="G14" i="13"/>
  <c r="G13" i="13"/>
  <c r="G12" i="13"/>
  <c r="G11" i="13"/>
  <c r="G10" i="13"/>
  <c r="G9" i="13"/>
  <c r="G6" i="13"/>
  <c r="G5" i="13"/>
  <c r="G4" i="13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I22" i="11"/>
  <c r="I21" i="11"/>
  <c r="I20" i="11"/>
  <c r="I19" i="11"/>
  <c r="I18" i="11"/>
  <c r="I17" i="11"/>
  <c r="I16" i="11"/>
  <c r="I15" i="11"/>
  <c r="I13" i="11"/>
  <c r="I12" i="11"/>
  <c r="I11" i="11"/>
  <c r="I10" i="11"/>
  <c r="I9" i="11"/>
  <c r="I8" i="11"/>
  <c r="I7" i="11"/>
  <c r="I5" i="11"/>
  <c r="C67" i="3"/>
  <c r="C66" i="3"/>
  <c r="C65" i="3"/>
  <c r="C64" i="3"/>
  <c r="C63" i="3"/>
  <c r="C62" i="3"/>
  <c r="C61" i="3"/>
  <c r="C58" i="3"/>
  <c r="C56" i="3"/>
  <c r="C11" i="3"/>
  <c r="C10" i="3"/>
  <c r="C9" i="3"/>
  <c r="C8" i="3"/>
  <c r="C7" i="3"/>
  <c r="C6" i="3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7" i="6"/>
  <c r="I5" i="6"/>
  <c r="H24" i="1"/>
  <c r="H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<sst xmlns="http://schemas.openxmlformats.org/spreadsheetml/2006/main" count="2892" uniqueCount="996">
  <si>
    <t>(Qualification 1000 runs)</t>
  </si>
  <si>
    <t>No</t>
  </si>
  <si>
    <t>NCC Career</t>
  </si>
  <si>
    <t>Name</t>
  </si>
  <si>
    <t>Inns</t>
  </si>
  <si>
    <t>HS</t>
  </si>
  <si>
    <t>Runs</t>
  </si>
  <si>
    <t>Avge</t>
  </si>
  <si>
    <t>100's</t>
  </si>
  <si>
    <t>50's</t>
  </si>
  <si>
    <t>D.Mills</t>
  </si>
  <si>
    <t>N.Rickard</t>
  </si>
  <si>
    <t>129no</t>
  </si>
  <si>
    <t>P.Stankovic</t>
  </si>
  <si>
    <t>170no</t>
  </si>
  <si>
    <t>1954/55-1985/86</t>
  </si>
  <si>
    <t>A.Stinson</t>
  </si>
  <si>
    <t>109no</t>
  </si>
  <si>
    <t>1955/56-2001/02</t>
  </si>
  <si>
    <t>T.Perry</t>
  </si>
  <si>
    <t>101no</t>
  </si>
  <si>
    <t>1987/88-2005/06</t>
  </si>
  <si>
    <t>C.Leslie</t>
  </si>
  <si>
    <t>180no</t>
  </si>
  <si>
    <t>1952/53-1964/65</t>
  </si>
  <si>
    <t>K.Wigmore</t>
  </si>
  <si>
    <t>153no</t>
  </si>
  <si>
    <t>1994/95-2005/06</t>
  </si>
  <si>
    <t>F.von Demleux</t>
  </si>
  <si>
    <t>1971/72-1979/80</t>
  </si>
  <si>
    <t>S.Blockley</t>
  </si>
  <si>
    <t>1983/84-2002/03</t>
  </si>
  <si>
    <t>M.Tims</t>
  </si>
  <si>
    <t>1984/85-1994/95</t>
  </si>
  <si>
    <t>J.Woodhouse</t>
  </si>
  <si>
    <t>1975/76-1990/91</t>
  </si>
  <si>
    <t>C.Grelck</t>
  </si>
  <si>
    <t>102no</t>
  </si>
  <si>
    <t>1951/52-1963/64</t>
  </si>
  <si>
    <t>C.Bayley</t>
  </si>
  <si>
    <t>1973/74-1984/85</t>
  </si>
  <si>
    <t>T.Formby</t>
  </si>
  <si>
    <t>108no</t>
  </si>
  <si>
    <t>1958/59-1980/81</t>
  </si>
  <si>
    <t>W.Catchlove</t>
  </si>
  <si>
    <t>100no</t>
  </si>
  <si>
    <t>1957/58-1963/64</t>
  </si>
  <si>
    <t>W.Waygood</t>
  </si>
  <si>
    <t>1989/90-1995/96</t>
  </si>
  <si>
    <t>P.Fisher</t>
  </si>
  <si>
    <t>1945/46-1955/56</t>
  </si>
  <si>
    <t>G.Cottle</t>
  </si>
  <si>
    <t>1990/91-2007/08</t>
  </si>
  <si>
    <t>G.Bligh</t>
  </si>
  <si>
    <t>1962/63-1978/79</t>
  </si>
  <si>
    <t>M.Crook</t>
  </si>
  <si>
    <t>116no</t>
  </si>
  <si>
    <t>1966/67-1976/77</t>
  </si>
  <si>
    <t>R.Fenton</t>
  </si>
  <si>
    <t>1991/92-2006/07</t>
  </si>
  <si>
    <t>P.McDonald</t>
  </si>
  <si>
    <t>122no</t>
  </si>
  <si>
    <t>1994/95-2002/03</t>
  </si>
  <si>
    <t>A.Rawson</t>
  </si>
  <si>
    <t>67no</t>
  </si>
  <si>
    <t>1944/45-1952/53</t>
  </si>
  <si>
    <t>R.Young</t>
  </si>
  <si>
    <t>200no</t>
  </si>
  <si>
    <t>1947/48-1952/53</t>
  </si>
  <si>
    <t>B.Webb</t>
  </si>
  <si>
    <t>1996/97-1998/99</t>
  </si>
  <si>
    <t>D.Daniels</t>
  </si>
  <si>
    <t>1953/54-1966/67</t>
  </si>
  <si>
    <t>J.Toohey</t>
  </si>
  <si>
    <t>1969/70-1994/95</t>
  </si>
  <si>
    <t>K.Keegan</t>
  </si>
  <si>
    <t>103no</t>
  </si>
  <si>
    <t>1991/92-2007/08</t>
  </si>
  <si>
    <t>S.Watts</t>
  </si>
  <si>
    <t>1953/54-1961/62</t>
  </si>
  <si>
    <t>D.McLaren</t>
  </si>
  <si>
    <t>1956/57-1965/66</t>
  </si>
  <si>
    <t>P.Landahl</t>
  </si>
  <si>
    <t>1971/72-1982/83</t>
  </si>
  <si>
    <t>T.Moore</t>
  </si>
  <si>
    <t>1985/86-2005/06</t>
  </si>
  <si>
    <t>C.Uhlmann</t>
  </si>
  <si>
    <t>75no</t>
  </si>
  <si>
    <t>1953/54-1981/82</t>
  </si>
  <si>
    <t>J.Faulks</t>
  </si>
  <si>
    <t>175no</t>
  </si>
  <si>
    <t>1999/00-2005/06</t>
  </si>
  <si>
    <t>J.Hanna</t>
  </si>
  <si>
    <t>1995/96-2002/03</t>
  </si>
  <si>
    <t>K.Smith</t>
  </si>
  <si>
    <t>1964/65-1975/76</t>
  </si>
  <si>
    <t>P.Irvine</t>
  </si>
  <si>
    <t>70no</t>
  </si>
  <si>
    <t>1966/67-1981/82</t>
  </si>
  <si>
    <t>J.Freeman</t>
  </si>
  <si>
    <t>106no</t>
  </si>
  <si>
    <t>1946/47-1957/58</t>
  </si>
  <si>
    <t>B.Talty</t>
  </si>
  <si>
    <t>111no</t>
  </si>
  <si>
    <t>1953/54-1998/99</t>
  </si>
  <si>
    <t>T.Yarrad</t>
  </si>
  <si>
    <t>1970/71-1975/76</t>
  </si>
  <si>
    <t>M.Webber</t>
  </si>
  <si>
    <t>155no</t>
  </si>
  <si>
    <t>1983/84-1992/93</t>
  </si>
  <si>
    <t>B.Kirk</t>
  </si>
  <si>
    <t>D.Stratton</t>
  </si>
  <si>
    <t>2000/01-2006/07</t>
  </si>
  <si>
    <t>R.Hobday</t>
  </si>
  <si>
    <t>1997/98-2005/06</t>
  </si>
  <si>
    <t>J.Mott</t>
  </si>
  <si>
    <t>1966/67-1982/83</t>
  </si>
  <si>
    <t>J.Fairbairn</t>
  </si>
  <si>
    <t>1976/77-1985/86</t>
  </si>
  <si>
    <t>M.Moore</t>
  </si>
  <si>
    <t>1997/98-2001/02</t>
  </si>
  <si>
    <t>A.Walker</t>
  </si>
  <si>
    <t>1994/95-1998/99</t>
  </si>
  <si>
    <t>B.Rickard</t>
  </si>
  <si>
    <t>1984/85-1995/96</t>
  </si>
  <si>
    <t>R.Moore</t>
  </si>
  <si>
    <t>1956/57-1969/70</t>
  </si>
  <si>
    <t>K.MacFarlane</t>
  </si>
  <si>
    <t>1959/60-1969/70</t>
  </si>
  <si>
    <t>B.Hilderbrant</t>
  </si>
  <si>
    <t>1970/71-1974/75</t>
  </si>
  <si>
    <t>J.Pollock</t>
  </si>
  <si>
    <t>1952/53-1955/56</t>
  </si>
  <si>
    <t>D.Deitz</t>
  </si>
  <si>
    <t>1994/95-1997/98</t>
  </si>
  <si>
    <t>T.Jones</t>
  </si>
  <si>
    <t>1962/63-1973/74</t>
  </si>
  <si>
    <t>N.Maxwell</t>
  </si>
  <si>
    <t>1984/85-1992/93</t>
  </si>
  <si>
    <t>A.Thorne</t>
  </si>
  <si>
    <t>1954/55-1959/60</t>
  </si>
  <si>
    <t>S.Morrison</t>
  </si>
  <si>
    <t>1983/84-2004/05</t>
  </si>
  <si>
    <t>C.Woodhouse</t>
  </si>
  <si>
    <t>1949/50-1953/54</t>
  </si>
  <si>
    <t>J.Sharpe</t>
  </si>
  <si>
    <t>107no</t>
  </si>
  <si>
    <t>A.Greenlees</t>
  </si>
  <si>
    <t>1986/87-1993/94</t>
  </si>
  <si>
    <t>L.Kinghorne</t>
  </si>
  <si>
    <t>F.Foy</t>
  </si>
  <si>
    <t>59no</t>
  </si>
  <si>
    <t>N.May</t>
  </si>
  <si>
    <t>1974/75-1995/96</t>
  </si>
  <si>
    <t>D.Smith</t>
  </si>
  <si>
    <t>1983/84-1995/96</t>
  </si>
  <si>
    <t>R.Winsor</t>
  </si>
  <si>
    <t>1945/46-1953/54</t>
  </si>
  <si>
    <t>T.Leffler</t>
  </si>
  <si>
    <t>1999/00-2004/05</t>
  </si>
  <si>
    <t>M.Atkinson</t>
  </si>
  <si>
    <t>1985/86-1991/92</t>
  </si>
  <si>
    <t>J.Wackett</t>
  </si>
  <si>
    <t>1989/90-2000/01</t>
  </si>
  <si>
    <t>N.Scott</t>
  </si>
  <si>
    <t>1999/00-2001/02</t>
  </si>
  <si>
    <t>N.Mallory</t>
  </si>
  <si>
    <t>1954/55-1957/58</t>
  </si>
  <si>
    <t>G.Arkins</t>
  </si>
  <si>
    <t>1951/52-1955/56</t>
  </si>
  <si>
    <t>B.Ferguson</t>
  </si>
  <si>
    <t>1986/87-1995/96</t>
  </si>
  <si>
    <t>S.Cameron</t>
  </si>
  <si>
    <t>P.Dave</t>
  </si>
  <si>
    <t>1951/52-1953/54</t>
  </si>
  <si>
    <t>D.Marshall</t>
  </si>
  <si>
    <t>105no</t>
  </si>
  <si>
    <t>1992/93-1996/97</t>
  </si>
  <si>
    <t>T.Paillas</t>
  </si>
  <si>
    <t>1971/72-1989/90</t>
  </si>
  <si>
    <t>C.Clark</t>
  </si>
  <si>
    <t>1955/56-1958/59</t>
  </si>
  <si>
    <t>J.Tubridy</t>
  </si>
  <si>
    <t>1981/82-1984/85</t>
  </si>
  <si>
    <t>R.Higgins</t>
  </si>
  <si>
    <t>78no</t>
  </si>
  <si>
    <t>J.Luque</t>
  </si>
  <si>
    <t>211no</t>
  </si>
  <si>
    <t>1950/51-1953/54</t>
  </si>
  <si>
    <t>J.Garner</t>
  </si>
  <si>
    <t>1967/68-1971/72</t>
  </si>
  <si>
    <t>N.Hornig</t>
  </si>
  <si>
    <t>1995/96-1999/00</t>
  </si>
  <si>
    <t>L.Collins</t>
  </si>
  <si>
    <t>C.Davies</t>
  </si>
  <si>
    <t>1955/56-1957/58</t>
  </si>
  <si>
    <t>D.Cunningham</t>
  </si>
  <si>
    <t>151no</t>
  </si>
  <si>
    <t>1991/92-1994/95</t>
  </si>
  <si>
    <t>D.Joseph</t>
  </si>
  <si>
    <t>1966/67-1968/69</t>
  </si>
  <si>
    <t>J.Andrich</t>
  </si>
  <si>
    <t>1968/69-1973/74</t>
  </si>
  <si>
    <t>H.Le Grand</t>
  </si>
  <si>
    <t>Position</t>
  </si>
  <si>
    <t>Score</t>
  </si>
  <si>
    <t>Batsman</t>
  </si>
  <si>
    <t>Season</t>
  </si>
  <si>
    <t>Opponent</t>
  </si>
  <si>
    <t>Jesus Luque</t>
  </si>
  <si>
    <t>2006/07</t>
  </si>
  <si>
    <t>The Bats</t>
  </si>
  <si>
    <t>Ron Young</t>
  </si>
  <si>
    <t>1951/52</t>
  </si>
  <si>
    <t>Warringah</t>
  </si>
  <si>
    <t>Chris Leslie</t>
  </si>
  <si>
    <t>1990/91</t>
  </si>
  <si>
    <t>Kirribilli</t>
  </si>
  <si>
    <t>Don McLaren</t>
  </si>
  <si>
    <t>1956/57</t>
  </si>
  <si>
    <t>V Eight</t>
  </si>
  <si>
    <t>Greg Russell</t>
  </si>
  <si>
    <t>2007/08</t>
  </si>
  <si>
    <t>Nth Sydney Leagues</t>
  </si>
  <si>
    <t>John Faulkes</t>
  </si>
  <si>
    <t>1960/61</t>
  </si>
  <si>
    <t>Gore Hill</t>
  </si>
  <si>
    <t>Ralph Young</t>
  </si>
  <si>
    <t>1944/45</t>
  </si>
  <si>
    <t>Geoff Meulman</t>
  </si>
  <si>
    <t>Roseville Bats</t>
  </si>
  <si>
    <t>Peter Stankovic</t>
  </si>
  <si>
    <t>1993/94</t>
  </si>
  <si>
    <t>CBOB</t>
  </si>
  <si>
    <t>Abishek Sharma</t>
  </si>
  <si>
    <t>2001/02</t>
  </si>
  <si>
    <t>Bears</t>
  </si>
  <si>
    <t>1999/00</t>
  </si>
  <si>
    <t>Brothers Pink</t>
  </si>
  <si>
    <t>166no</t>
  </si>
  <si>
    <t>Mark Hayes</t>
  </si>
  <si>
    <t>2000/01</t>
  </si>
  <si>
    <t>Mavericks</t>
  </si>
  <si>
    <t>156no</t>
  </si>
  <si>
    <t>Don Foster</t>
  </si>
  <si>
    <t>1982/83</t>
  </si>
  <si>
    <t>Michael Webber</t>
  </si>
  <si>
    <t>1972/73</t>
  </si>
  <si>
    <t>Mowbray</t>
  </si>
  <si>
    <t>Bruce Whipp</t>
  </si>
  <si>
    <t>1945/46</t>
  </si>
  <si>
    <t>St Thomas</t>
  </si>
  <si>
    <t>Bill Wigmore</t>
  </si>
  <si>
    <t>1958/59</t>
  </si>
  <si>
    <t>St Clements</t>
  </si>
  <si>
    <t>152no</t>
  </si>
  <si>
    <t>Graham Dowd</t>
  </si>
  <si>
    <t>1992/93</t>
  </si>
  <si>
    <t>Des Cunningham</t>
  </si>
  <si>
    <t>David Mills</t>
  </si>
  <si>
    <t>1991/92</t>
  </si>
  <si>
    <t>C Kelso</t>
  </si>
  <si>
    <t>1946/47</t>
  </si>
  <si>
    <t>Steve Blockley</t>
  </si>
  <si>
    <t>1975/76</t>
  </si>
  <si>
    <t>Brothers</t>
  </si>
  <si>
    <t>Daryl Daniels</t>
  </si>
  <si>
    <t>1998/99</t>
  </si>
  <si>
    <t xml:space="preserve">Willoughby </t>
  </si>
  <si>
    <t>143no</t>
  </si>
  <si>
    <t>G.Carrington</t>
  </si>
  <si>
    <t>1949/50</t>
  </si>
  <si>
    <t>139no</t>
  </si>
  <si>
    <t xml:space="preserve">Brothers </t>
  </si>
  <si>
    <t>Jim Woodhouse</t>
  </si>
  <si>
    <t>1986/87</t>
  </si>
  <si>
    <t>138no</t>
  </si>
  <si>
    <t>Cammeray</t>
  </si>
  <si>
    <t>1997/98</t>
  </si>
  <si>
    <t>136no</t>
  </si>
  <si>
    <t>1971/72</t>
  </si>
  <si>
    <t>Longueville Hotel</t>
  </si>
  <si>
    <t>Dominic Brogan</t>
  </si>
  <si>
    <t>1996/97</t>
  </si>
  <si>
    <t>Grizzlies</t>
  </si>
  <si>
    <t>Alan Parkee</t>
  </si>
  <si>
    <t>2004/05</t>
  </si>
  <si>
    <t>Jon Hanna</t>
  </si>
  <si>
    <t>Tim Jones</t>
  </si>
  <si>
    <t>1994/95</t>
  </si>
  <si>
    <t>Willoughby Hotel</t>
  </si>
  <si>
    <t>133no</t>
  </si>
  <si>
    <t>Willoughby District</t>
  </si>
  <si>
    <t>B Webb</t>
  </si>
  <si>
    <t>1947/48</t>
  </si>
  <si>
    <t>F Whitehead</t>
  </si>
  <si>
    <t>G Arkins</t>
  </si>
  <si>
    <t>Andrew Walker</t>
  </si>
  <si>
    <t>Centrals</t>
  </si>
  <si>
    <t>Northbridge Cricket Club - Senior competition</t>
  </si>
  <si>
    <t>G.Russell</t>
  </si>
  <si>
    <t>D.Fraser</t>
  </si>
  <si>
    <t>J.Ticehurst</t>
  </si>
  <si>
    <t>J.Catchlove</t>
  </si>
  <si>
    <t>(Qualification 500 runs)</t>
  </si>
  <si>
    <t># = information unavailable</t>
  </si>
  <si>
    <t>By most runs</t>
  </si>
  <si>
    <t>Grade</t>
  </si>
  <si>
    <t>D Daniels</t>
  </si>
  <si>
    <t>A</t>
  </si>
  <si>
    <t>G Russell</t>
  </si>
  <si>
    <t>C1D</t>
  </si>
  <si>
    <t>S Blockley</t>
  </si>
  <si>
    <t>#</t>
  </si>
  <si>
    <t>J Woodhouse</t>
  </si>
  <si>
    <t>B</t>
  </si>
  <si>
    <t>J Luque</t>
  </si>
  <si>
    <t>W Waygood</t>
  </si>
  <si>
    <t>1957/58</t>
  </si>
  <si>
    <t>D Mills</t>
  </si>
  <si>
    <t>125no</t>
  </si>
  <si>
    <t>F von Demleux</t>
  </si>
  <si>
    <t>C</t>
  </si>
  <si>
    <t>C Leslie</t>
  </si>
  <si>
    <t>T Formby</t>
  </si>
  <si>
    <t>1979/80</t>
  </si>
  <si>
    <t>P Stankovic</t>
  </si>
  <si>
    <t>AR</t>
  </si>
  <si>
    <t>D Brogan</t>
  </si>
  <si>
    <t>94no</t>
  </si>
  <si>
    <t>T Jones</t>
  </si>
  <si>
    <t>J Mayo</t>
  </si>
  <si>
    <t>1932/33</t>
  </si>
  <si>
    <t>A&amp; B</t>
  </si>
  <si>
    <t>G Cottle</t>
  </si>
  <si>
    <t>B Talty</t>
  </si>
  <si>
    <t>N Mallory</t>
  </si>
  <si>
    <t>P MacDonald</t>
  </si>
  <si>
    <t>J Cooney</t>
  </si>
  <si>
    <t>1966/67</t>
  </si>
  <si>
    <t>131no</t>
  </si>
  <si>
    <t>R Young</t>
  </si>
  <si>
    <t>J Ticehurst</t>
  </si>
  <si>
    <t>1968/69</t>
  </si>
  <si>
    <t>D Deitz</t>
  </si>
  <si>
    <t>1953/54</t>
  </si>
  <si>
    <t>1984/85</t>
  </si>
  <si>
    <t>R Hobday</t>
  </si>
  <si>
    <t>2003/04</t>
  </si>
  <si>
    <t>1952/53</t>
  </si>
  <si>
    <t>P Perry</t>
  </si>
  <si>
    <t>1962/63</t>
  </si>
  <si>
    <t>1943/44</t>
  </si>
  <si>
    <t>Marist Brothers I</t>
  </si>
  <si>
    <t>G Johnson</t>
  </si>
  <si>
    <t>NS Rugby</t>
  </si>
  <si>
    <t>J Foy</t>
  </si>
  <si>
    <t>E Gibbons</t>
  </si>
  <si>
    <t>P Mortimer</t>
  </si>
  <si>
    <t>1948/49</t>
  </si>
  <si>
    <t>W Marlin</t>
  </si>
  <si>
    <t>B Francis</t>
  </si>
  <si>
    <t>NS Telephones</t>
  </si>
  <si>
    <t>T Clark</t>
  </si>
  <si>
    <t>P Ryman</t>
  </si>
  <si>
    <t>Mosman Wanderers</t>
  </si>
  <si>
    <t>E Bennett</t>
  </si>
  <si>
    <t>Mosman Bay II</t>
  </si>
  <si>
    <t>T Perry</t>
  </si>
  <si>
    <t>R Blanksby</t>
  </si>
  <si>
    <t>1963/64</t>
  </si>
  <si>
    <t>G Holland</t>
  </si>
  <si>
    <t>1965/66</t>
  </si>
  <si>
    <t>St Leonards Old Boys</t>
  </si>
  <si>
    <t>N Maxwell</t>
  </si>
  <si>
    <t>J Fairbairn</t>
  </si>
  <si>
    <t>I Short</t>
  </si>
  <si>
    <t>Chatswood Oaks</t>
  </si>
  <si>
    <t>1967/68</t>
  </si>
  <si>
    <t>G Hogg</t>
  </si>
  <si>
    <t xml:space="preserve">Mosman Bay </t>
  </si>
  <si>
    <t>J Coddy</t>
  </si>
  <si>
    <t>1969/70</t>
  </si>
  <si>
    <t>P Irvine</t>
  </si>
  <si>
    <t>1970/71</t>
  </si>
  <si>
    <t>Cresterian</t>
  </si>
  <si>
    <t>J Mulcahy</t>
  </si>
  <si>
    <t>J Moore</t>
  </si>
  <si>
    <t>1974/75</t>
  </si>
  <si>
    <t>San Miguel</t>
  </si>
  <si>
    <t>P Blakeley</t>
  </si>
  <si>
    <t>Artarmon RU</t>
  </si>
  <si>
    <t>1977/78</t>
  </si>
  <si>
    <t>Honeywell</t>
  </si>
  <si>
    <t>1978/79</t>
  </si>
  <si>
    <t>R Simpson</t>
  </si>
  <si>
    <t>1980/81</t>
  </si>
  <si>
    <t xml:space="preserve">Artarmon </t>
  </si>
  <si>
    <t>D Maio</t>
  </si>
  <si>
    <t>1981/82</t>
  </si>
  <si>
    <t>Greenwich</t>
  </si>
  <si>
    <t>C Woodhouse</t>
  </si>
  <si>
    <t>1985/86</t>
  </si>
  <si>
    <t>Willoughby North</t>
  </si>
  <si>
    <t>R Taylor</t>
  </si>
  <si>
    <t>NS Leagues</t>
  </si>
  <si>
    <t>B Kirk</t>
  </si>
  <si>
    <t>1989/90</t>
  </si>
  <si>
    <t>NSL Bears</t>
  </si>
  <si>
    <t>A Malin</t>
  </si>
  <si>
    <t>M Whyman</t>
  </si>
  <si>
    <t>1995/96</t>
  </si>
  <si>
    <t>J Hanna</t>
  </si>
  <si>
    <t>Top 20</t>
  </si>
  <si>
    <t>Total</t>
  </si>
  <si>
    <t>Catches</t>
  </si>
  <si>
    <t>Stumpings</t>
  </si>
  <si>
    <t>N Rickard</t>
  </si>
  <si>
    <t>R Moore</t>
  </si>
  <si>
    <t>A Rawson</t>
  </si>
  <si>
    <t>K Wigmore</t>
  </si>
  <si>
    <t>J Pollock</t>
  </si>
  <si>
    <t>M Crook</t>
  </si>
  <si>
    <t>J Sharpe</t>
  </si>
  <si>
    <t>N Hornig</t>
  </si>
  <si>
    <t>B Hilderbrant</t>
  </si>
  <si>
    <t>T Yarrad</t>
  </si>
  <si>
    <t>G Favaloro</t>
  </si>
  <si>
    <t>C Davies</t>
  </si>
  <si>
    <t>M Kerrigan</t>
  </si>
  <si>
    <t>D Allan</t>
  </si>
  <si>
    <t>A Singh</t>
  </si>
  <si>
    <t>C Grelck</t>
  </si>
  <si>
    <t>G Bligh</t>
  </si>
  <si>
    <t>D Sheekey</t>
  </si>
  <si>
    <t>C Uhlmann</t>
  </si>
  <si>
    <t>P Fisher</t>
  </si>
  <si>
    <t>D Stratton</t>
  </si>
  <si>
    <t>D Smith</t>
  </si>
  <si>
    <t>S Watts</t>
  </si>
  <si>
    <t>M Tims</t>
  </si>
  <si>
    <t>Wk catch</t>
  </si>
  <si>
    <t>Field catch</t>
  </si>
  <si>
    <t>C Bayley</t>
  </si>
  <si>
    <t>R Clark</t>
  </si>
  <si>
    <t>Batting average</t>
  </si>
  <si>
    <t>Highest score</t>
  </si>
  <si>
    <t>Bowling average</t>
  </si>
  <si>
    <t>Most runs in season</t>
  </si>
  <si>
    <t>Most wickets in season</t>
  </si>
  <si>
    <t>By highest average</t>
  </si>
  <si>
    <t>124no</t>
  </si>
  <si>
    <t>126no</t>
  </si>
  <si>
    <t>112no</t>
  </si>
  <si>
    <t>104no</t>
  </si>
  <si>
    <t>(Qualification 100 wickets)</t>
  </si>
  <si>
    <t>Overs</t>
  </si>
  <si>
    <t>Maidens</t>
  </si>
  <si>
    <t>Wickets</t>
  </si>
  <si>
    <t>Average</t>
  </si>
  <si>
    <t>Best</t>
  </si>
  <si>
    <t>5wkts</t>
  </si>
  <si>
    <t>10wkts</t>
  </si>
  <si>
    <t>8-49</t>
  </si>
  <si>
    <t>9-66</t>
  </si>
  <si>
    <t>9-50</t>
  </si>
  <si>
    <t>8-27</t>
  </si>
  <si>
    <t>7-20</t>
  </si>
  <si>
    <t>B Clyne</t>
  </si>
  <si>
    <t>8-53</t>
  </si>
  <si>
    <t>K Keegan</t>
  </si>
  <si>
    <t>8-40</t>
  </si>
  <si>
    <t>6-19</t>
  </si>
  <si>
    <t>8-77</t>
  </si>
  <si>
    <t>7-36</t>
  </si>
  <si>
    <t>7-33</t>
  </si>
  <si>
    <t>7-49</t>
  </si>
  <si>
    <t>6-9</t>
  </si>
  <si>
    <t>G Walz</t>
  </si>
  <si>
    <t>7-51</t>
  </si>
  <si>
    <t>K McLaren</t>
  </si>
  <si>
    <t>6-45</t>
  </si>
  <si>
    <t>5-36</t>
  </si>
  <si>
    <t>J Yates</t>
  </si>
  <si>
    <t>7-61</t>
  </si>
  <si>
    <t>6-34</t>
  </si>
  <si>
    <t>5-26</t>
  </si>
  <si>
    <t>5-4</t>
  </si>
  <si>
    <t>5-61</t>
  </si>
  <si>
    <t>R Steele</t>
  </si>
  <si>
    <t>5-44</t>
  </si>
  <si>
    <t>B Ferguson</t>
  </si>
  <si>
    <t>6-44</t>
  </si>
  <si>
    <t>5-43</t>
  </si>
  <si>
    <t>M Smith</t>
  </si>
  <si>
    <t>8-24</t>
  </si>
  <si>
    <t>L Thornton</t>
  </si>
  <si>
    <t>8-10</t>
  </si>
  <si>
    <t>W Boyd Carr</t>
  </si>
  <si>
    <t>9-51</t>
  </si>
  <si>
    <t>6-72</t>
  </si>
  <si>
    <t>J Wackett</t>
  </si>
  <si>
    <t>7-67</t>
  </si>
  <si>
    <t>A Parker</t>
  </si>
  <si>
    <t>6-37</t>
  </si>
  <si>
    <t>8-61</t>
  </si>
  <si>
    <t>6-70</t>
  </si>
  <si>
    <t>7-39</t>
  </si>
  <si>
    <t>D Vawser</t>
  </si>
  <si>
    <t>6-27</t>
  </si>
  <si>
    <t>J Freeman</t>
  </si>
  <si>
    <t>8-43</t>
  </si>
  <si>
    <t>A Stinson</t>
  </si>
  <si>
    <t>7-29</t>
  </si>
  <si>
    <t>B Maw</t>
  </si>
  <si>
    <t>7-101</t>
  </si>
  <si>
    <t>5-11</t>
  </si>
  <si>
    <t>J Thornton</t>
  </si>
  <si>
    <t>8-54</t>
  </si>
  <si>
    <t>C Maher</t>
  </si>
  <si>
    <t>6-40</t>
  </si>
  <si>
    <t>A Greenhill</t>
  </si>
  <si>
    <t>5-12</t>
  </si>
  <si>
    <t>A Neale</t>
  </si>
  <si>
    <t>6-25</t>
  </si>
  <si>
    <t>A Compton</t>
  </si>
  <si>
    <t>6-64</t>
  </si>
  <si>
    <t>N Stewart</t>
  </si>
  <si>
    <t>6-29</t>
  </si>
  <si>
    <t>D Arnold</t>
  </si>
  <si>
    <t>5-32</t>
  </si>
  <si>
    <t>M Boland</t>
  </si>
  <si>
    <t>6-80</t>
  </si>
  <si>
    <t>6-38</t>
  </si>
  <si>
    <t>Northbridge Cricket Club - Best bowling in innings</t>
  </si>
  <si>
    <t>9-16</t>
  </si>
  <si>
    <t>1975-76</t>
  </si>
  <si>
    <t>9-37</t>
  </si>
  <si>
    <t>T Clarke</t>
  </si>
  <si>
    <t>1957-58</t>
  </si>
  <si>
    <t>1962-63</t>
  </si>
  <si>
    <t>W Carr Boyd</t>
  </si>
  <si>
    <t>1952-53</t>
  </si>
  <si>
    <t>9-64</t>
  </si>
  <si>
    <t>1964-65</t>
  </si>
  <si>
    <t>Bowler</t>
  </si>
  <si>
    <t>1955-56</t>
  </si>
  <si>
    <t>8-13</t>
  </si>
  <si>
    <t>1970-71</t>
  </si>
  <si>
    <t>8-21</t>
  </si>
  <si>
    <t>W Fleming</t>
  </si>
  <si>
    <t>1954-55</t>
  </si>
  <si>
    <t>1963-64</t>
  </si>
  <si>
    <t>1980-81</t>
  </si>
  <si>
    <t>8-32</t>
  </si>
  <si>
    <t>R Wright</t>
  </si>
  <si>
    <t>1983-84</t>
  </si>
  <si>
    <t>1979-80</t>
  </si>
  <si>
    <t>1976-77</t>
  </si>
  <si>
    <t>8-48</t>
  </si>
  <si>
    <t>1973-74</t>
  </si>
  <si>
    <t>1969-70</t>
  </si>
  <si>
    <t>1978-79</t>
  </si>
  <si>
    <t>1997-98</t>
  </si>
  <si>
    <t>8-59</t>
  </si>
  <si>
    <t>H Wiltham</t>
  </si>
  <si>
    <t>1944-45</t>
  </si>
  <si>
    <t>1999-00</t>
  </si>
  <si>
    <t>8-67</t>
  </si>
  <si>
    <t>1950-51</t>
  </si>
  <si>
    <t>1984-85</t>
  </si>
  <si>
    <t>8-86</t>
  </si>
  <si>
    <t>1998-99</t>
  </si>
  <si>
    <t>7-17</t>
  </si>
  <si>
    <t>M Waygood</t>
  </si>
  <si>
    <t>1972-73</t>
  </si>
  <si>
    <t>7-18</t>
  </si>
  <si>
    <t>1989-90</t>
  </si>
  <si>
    <t>7-22</t>
  </si>
  <si>
    <t>T Moore</t>
  </si>
  <si>
    <t>7-24</t>
  </si>
  <si>
    <t>1971-72</t>
  </si>
  <si>
    <t>7-25</t>
  </si>
  <si>
    <t>1992-93</t>
  </si>
  <si>
    <t>7-27</t>
  </si>
  <si>
    <t>1985-86</t>
  </si>
  <si>
    <t>7-28</t>
  </si>
  <si>
    <t>1956-57</t>
  </si>
  <si>
    <t>S Partridge</t>
  </si>
  <si>
    <t>2005-06</t>
  </si>
  <si>
    <t>1977-78</t>
  </si>
  <si>
    <t>1968-69</t>
  </si>
  <si>
    <t>1960-61</t>
  </si>
  <si>
    <t>T Potter</t>
  </si>
  <si>
    <t>1965-66</t>
  </si>
  <si>
    <t>B Oneal</t>
  </si>
  <si>
    <t>1931-32</t>
  </si>
  <si>
    <t>1966-67</t>
  </si>
  <si>
    <t>T Burgess</t>
  </si>
  <si>
    <t>D Fisher</t>
  </si>
  <si>
    <t>1967-68</t>
  </si>
  <si>
    <t>1986-87</t>
  </si>
  <si>
    <t>1961-62</t>
  </si>
  <si>
    <t>A Lindo</t>
  </si>
  <si>
    <t>A Evans</t>
  </si>
  <si>
    <t>1929-30</t>
  </si>
  <si>
    <t>1946-47</t>
  </si>
  <si>
    <t>M Donnelly</t>
  </si>
  <si>
    <t>1996-97</t>
  </si>
  <si>
    <t>1949-50</t>
  </si>
  <si>
    <t>1942-43</t>
  </si>
  <si>
    <t>S Cameron</t>
  </si>
  <si>
    <t>(Qualification 45 wickets)</t>
  </si>
  <si>
    <t>Player of Grade -points</t>
  </si>
  <si>
    <t>Batting aggregate - runs</t>
  </si>
  <si>
    <t>Best batting average in season</t>
  </si>
  <si>
    <t>Bowling aggregate - wickets</t>
  </si>
  <si>
    <t>Best bowling analysis in inns</t>
  </si>
  <si>
    <t>Wicket keeping - catches/stumpings</t>
  </si>
  <si>
    <t>Fielding - most catches</t>
  </si>
  <si>
    <t>Club records</t>
  </si>
  <si>
    <t>Wicket</t>
  </si>
  <si>
    <t>Players</t>
  </si>
  <si>
    <t>1st</t>
  </si>
  <si>
    <t>2001-02</t>
  </si>
  <si>
    <t>P Stankovic/A Sharma</t>
  </si>
  <si>
    <t>2nd</t>
  </si>
  <si>
    <t>D Mills/J Woodhouse</t>
  </si>
  <si>
    <t>3rd</t>
  </si>
  <si>
    <t>P Stankovic/M Tims</t>
  </si>
  <si>
    <t>Northbridge Red</t>
  </si>
  <si>
    <t>4th</t>
  </si>
  <si>
    <t>A Walker/J Hanna</t>
  </si>
  <si>
    <t>Central</t>
  </si>
  <si>
    <t>5th</t>
  </si>
  <si>
    <t>K Wigmore/M Maher</t>
  </si>
  <si>
    <t>6th</t>
  </si>
  <si>
    <t>2000-01</t>
  </si>
  <si>
    <t>C Leslie/F von Demleux</t>
  </si>
  <si>
    <t>Willoughby</t>
  </si>
  <si>
    <t>7th</t>
  </si>
  <si>
    <t>2007-08</t>
  </si>
  <si>
    <t>A Gade/A Witherdin</t>
  </si>
  <si>
    <t>Roseville</t>
  </si>
  <si>
    <t>8th</t>
  </si>
  <si>
    <t>R Young/F Whitehead</t>
  </si>
  <si>
    <t>Broomham Bros</t>
  </si>
  <si>
    <t>9th</t>
  </si>
  <si>
    <t>C Leslie/S Keating</t>
  </si>
  <si>
    <t>Bros Pink Cougars</t>
  </si>
  <si>
    <t>10th</t>
  </si>
  <si>
    <t>BR</t>
  </si>
  <si>
    <t>A Sharma/P Stankovic</t>
  </si>
  <si>
    <t>J Mott/F von Demleux</t>
  </si>
  <si>
    <t>Crusaders</t>
  </si>
  <si>
    <t>G Cottle/D Cunningham</t>
  </si>
  <si>
    <t>Marist Bros</t>
  </si>
  <si>
    <t>A Stinson/P Lonergan</t>
  </si>
  <si>
    <t>A Stinson/J Freeman</t>
  </si>
  <si>
    <t>A Res</t>
  </si>
  <si>
    <t>Neutral Bay</t>
  </si>
  <si>
    <t>R Young/W Chiddy</t>
  </si>
  <si>
    <t>Hallstroms</t>
  </si>
  <si>
    <t>1995-96</t>
  </si>
  <si>
    <t>T Jones/B Rickard</t>
  </si>
  <si>
    <t>G Russell/A Gade</t>
  </si>
  <si>
    <t>Lindfield Ramrods</t>
  </si>
  <si>
    <t>D Mills/R Winsor</t>
  </si>
  <si>
    <t>Sydney Flying Squad</t>
  </si>
  <si>
    <t>178*</t>
  </si>
  <si>
    <t>S Blockley/I Brown</t>
  </si>
  <si>
    <t>1994-95</t>
  </si>
  <si>
    <t>T Jones/F von Demleux</t>
  </si>
  <si>
    <t>1990-91</t>
  </si>
  <si>
    <t>N Scott/C Leslie</t>
  </si>
  <si>
    <t>1982-83</t>
  </si>
  <si>
    <t>W Adamson/D Foster</t>
  </si>
  <si>
    <t>J Catchlove/H Le Grand</t>
  </si>
  <si>
    <t>Greenwich Sports</t>
  </si>
  <si>
    <t>J Ticehurst/D Mills</t>
  </si>
  <si>
    <t>NSLC</t>
  </si>
  <si>
    <t>A Formby/T Moore</t>
  </si>
  <si>
    <t>1987-88</t>
  </si>
  <si>
    <t>R Moore/G Walz</t>
  </si>
  <si>
    <t>156*</t>
  </si>
  <si>
    <t>G Newlands/K Keegan</t>
  </si>
  <si>
    <t>Mosman Middle Harbour</t>
  </si>
  <si>
    <t>T Moore/H Jones</t>
  </si>
  <si>
    <t>DCA</t>
  </si>
  <si>
    <t>1953-54</t>
  </si>
  <si>
    <t>K Wigmore/J Garner</t>
  </si>
  <si>
    <t>Morinda</t>
  </si>
  <si>
    <t>1981-82</t>
  </si>
  <si>
    <t>M Moore/W Adamson</t>
  </si>
  <si>
    <t>G Harvey/H Le Grand</t>
  </si>
  <si>
    <t>M Waygood/K Rosich</t>
  </si>
  <si>
    <t>Southern Pacific</t>
  </si>
  <si>
    <t>F von Demleux/M Atkinson</t>
  </si>
  <si>
    <t>2003-04</t>
  </si>
  <si>
    <t>C Davies/A Murgatroyd</t>
  </si>
  <si>
    <t>K Keegan/M Crook</t>
  </si>
  <si>
    <t>C Grelck/K Keegan</t>
  </si>
  <si>
    <t xml:space="preserve">Cammeray </t>
  </si>
  <si>
    <t>J Stewart/C Hambleton</t>
  </si>
  <si>
    <t>B Res</t>
  </si>
  <si>
    <t>D Daniels/J Anderson</t>
  </si>
  <si>
    <t>T Stanford/M Crook</t>
  </si>
  <si>
    <t>P Stankovic/T Jones</t>
  </si>
  <si>
    <t>Blues Point</t>
  </si>
  <si>
    <t>145*</t>
  </si>
  <si>
    <t>A Formby/K Keegan</t>
  </si>
  <si>
    <t>J Catchlove/G Curran</t>
  </si>
  <si>
    <t>NSLC Red</t>
  </si>
  <si>
    <t>G Russell/E Calabria</t>
  </si>
  <si>
    <t>D Daniels/A Dimarchi</t>
  </si>
  <si>
    <t>2002-03</t>
  </si>
  <si>
    <t>A Davies/D Wright</t>
  </si>
  <si>
    <t>2006-07</t>
  </si>
  <si>
    <t>P Fisher/C Grelck</t>
  </si>
  <si>
    <t>1974-75</t>
  </si>
  <si>
    <t>D Mills/G Harvey</t>
  </si>
  <si>
    <t>Mosman Bay</t>
  </si>
  <si>
    <t>J Hanna/P Brogan</t>
  </si>
  <si>
    <t>P Stankovic/C Davies</t>
  </si>
  <si>
    <t>Cammeray Green</t>
  </si>
  <si>
    <t>1993-94</t>
  </si>
  <si>
    <t>P MacDonald/G Bligh</t>
  </si>
  <si>
    <t>NSLC Black</t>
  </si>
  <si>
    <t>C Hambleton/C Leslie</t>
  </si>
  <si>
    <t>Brothers Pink Cougars</t>
  </si>
  <si>
    <t>T Perry/H Le Grand</t>
  </si>
  <si>
    <t>R Fenton/M Crook</t>
  </si>
  <si>
    <t>Artarmon</t>
  </si>
  <si>
    <t>G Austin/J Shakeshaft</t>
  </si>
  <si>
    <t>Greenich</t>
  </si>
  <si>
    <t>G Copsey/C Clark</t>
  </si>
  <si>
    <t>Greenwich Soccer</t>
  </si>
  <si>
    <t>2004-05</t>
  </si>
  <si>
    <t>P Stankovic/A Greenlees</t>
  </si>
  <si>
    <t>I Brown/T Moore</t>
  </si>
  <si>
    <t>D Daniels/C Leslie</t>
  </si>
  <si>
    <t>J Faulks/K Keegan</t>
  </si>
  <si>
    <t>NS Telegraph</t>
  </si>
  <si>
    <t>K McFarlane/J Caddy</t>
  </si>
  <si>
    <t>S Blockley/G Favoloro</t>
  </si>
  <si>
    <t>J Laing/R Moore</t>
  </si>
  <si>
    <t>J Kinghorne/L Kinghorne</t>
  </si>
  <si>
    <t>Brothers Blue</t>
  </si>
  <si>
    <t>(Qualification 130 runs)</t>
  </si>
  <si>
    <t>INDIVIDUAL</t>
  </si>
  <si>
    <t xml:space="preserve">  Batting</t>
  </si>
  <si>
    <t xml:space="preserve">  Bowling</t>
  </si>
  <si>
    <t xml:space="preserve">  Fielding</t>
  </si>
  <si>
    <t xml:space="preserve">  All Rounder</t>
  </si>
  <si>
    <t>PARTNERSHIPS</t>
  </si>
  <si>
    <t>Player</t>
  </si>
  <si>
    <t>A Grade records</t>
  </si>
  <si>
    <t>W Bayne/A Neale</t>
  </si>
  <si>
    <t>Ten Past Eleven</t>
  </si>
  <si>
    <t>A Reserve Grade records</t>
  </si>
  <si>
    <t>R Donovan/M Webber</t>
  </si>
  <si>
    <t>J Faulks/H Le Grand</t>
  </si>
  <si>
    <t>G Austin/W Adamson</t>
  </si>
  <si>
    <t>N May/D Mills</t>
  </si>
  <si>
    <t>Old Ignatians</t>
  </si>
  <si>
    <t>J Hanna/J Baba</t>
  </si>
  <si>
    <t>B Grade records</t>
  </si>
  <si>
    <t>F Pentecost/R Bell</t>
  </si>
  <si>
    <t>NS Anzac</t>
  </si>
  <si>
    <t>Wanderers</t>
  </si>
  <si>
    <t>M Noonan/D Sheekey</t>
  </si>
  <si>
    <t>Willoughby RU</t>
  </si>
  <si>
    <t>B Reserve Grade records</t>
  </si>
  <si>
    <t>J Stewart/M Tims</t>
  </si>
  <si>
    <t>A Greenhill/S Watts</t>
  </si>
  <si>
    <t>C Davies/A Greenhill</t>
  </si>
  <si>
    <t>B2 Grade records</t>
  </si>
  <si>
    <t>C Davies/S Rajaratnam</t>
  </si>
  <si>
    <t>Winnie Blues</t>
  </si>
  <si>
    <t>R Lindell/J Schoeffer</t>
  </si>
  <si>
    <t>P Stankovic/L Moy</t>
  </si>
  <si>
    <t>The Dreggs</t>
  </si>
  <si>
    <t>K Prasanna/R Vutla</t>
  </si>
  <si>
    <t>NSSC</t>
  </si>
  <si>
    <t>84*</t>
  </si>
  <si>
    <t>R Munro/A Witherdin</t>
  </si>
  <si>
    <t>S Earl/P Sedgman</t>
  </si>
  <si>
    <t>Ku-ring-gai</t>
  </si>
  <si>
    <t>J Christodoulakis/A Hesketh</t>
  </si>
  <si>
    <t>P Stankovic/A Hesketh</t>
  </si>
  <si>
    <t>Comenarra</t>
  </si>
  <si>
    <t>S Earl/R Munro</t>
  </si>
  <si>
    <t>C Grade records</t>
  </si>
  <si>
    <t>J Hewson/D Arnold</t>
  </si>
  <si>
    <t>M Waygood/G Drayton</t>
  </si>
  <si>
    <t>67*</t>
  </si>
  <si>
    <t>P Stankovic/G Bligh</t>
  </si>
  <si>
    <t>C One Day Grade records</t>
  </si>
  <si>
    <t>Kirribilli Crusaders</t>
  </si>
  <si>
    <t>A Witherdin/A Sampige</t>
  </si>
  <si>
    <t>Northbridge Cricket Club -senior competition</t>
  </si>
  <si>
    <t>Most centuries</t>
  </si>
  <si>
    <t>Best bowling average in season</t>
  </si>
  <si>
    <t>Most hat tricks</t>
  </si>
  <si>
    <t>N Maxwell/T Perry</t>
  </si>
  <si>
    <t xml:space="preserve"> </t>
  </si>
  <si>
    <t xml:space="preserve">  </t>
  </si>
  <si>
    <t xml:space="preserve">   </t>
  </si>
  <si>
    <t xml:space="preserve">    </t>
  </si>
  <si>
    <t xml:space="preserve">       </t>
  </si>
  <si>
    <t>NO's</t>
  </si>
  <si>
    <t xml:space="preserve">      </t>
  </si>
  <si>
    <t xml:space="preserve">         </t>
  </si>
  <si>
    <t xml:space="preserve">             </t>
  </si>
  <si>
    <t xml:space="preserve">                      </t>
  </si>
  <si>
    <t xml:space="preserve">                          </t>
  </si>
  <si>
    <t xml:space="preserve">                                </t>
  </si>
  <si>
    <t xml:space="preserve">                           </t>
  </si>
  <si>
    <t xml:space="preserve">                              </t>
  </si>
  <si>
    <t xml:space="preserve">                </t>
  </si>
  <si>
    <t>2005/06-2008/09</t>
  </si>
  <si>
    <t>G.Meulman</t>
  </si>
  <si>
    <t>2002/03-2008/09</t>
  </si>
  <si>
    <t>K.Chapman</t>
  </si>
  <si>
    <t>119no</t>
  </si>
  <si>
    <t>135no</t>
  </si>
  <si>
    <t>Amit Gade</t>
  </si>
  <si>
    <t>2008/09</t>
  </si>
  <si>
    <t>Paul Swan</t>
  </si>
  <si>
    <t>P.Swan</t>
  </si>
  <si>
    <t>113no</t>
  </si>
  <si>
    <t>A Gade</t>
  </si>
  <si>
    <t>C 1Day</t>
  </si>
  <si>
    <t>2008-09</t>
  </si>
  <si>
    <t>K Chapman/B Maw</t>
  </si>
  <si>
    <t>North Shore</t>
  </si>
  <si>
    <t>69*</t>
  </si>
  <si>
    <t>A Cruttenden/M Holmes</t>
  </si>
  <si>
    <t>Pigs CC</t>
  </si>
  <si>
    <t>B One Day Grade records</t>
  </si>
  <si>
    <t>J Vernados/D Welsh</t>
  </si>
  <si>
    <t>A Bagla/J Singh</t>
  </si>
  <si>
    <t>Roseville Gypsies</t>
  </si>
  <si>
    <t xml:space="preserve">Northbridge Cricket Club -senior competition </t>
  </si>
  <si>
    <t>8-33</t>
  </si>
  <si>
    <t>L Moult</t>
  </si>
  <si>
    <t>V Shah</t>
  </si>
  <si>
    <t>North Sydney Leagues</t>
  </si>
  <si>
    <t>A Dhir</t>
  </si>
  <si>
    <t>1948/49-1956/57</t>
  </si>
  <si>
    <t>L.Thornton</t>
  </si>
  <si>
    <t>N May/J Luque</t>
  </si>
  <si>
    <t>P Stankovic/G Meulman</t>
  </si>
  <si>
    <t>Macquarie University</t>
  </si>
  <si>
    <t>E.Calabria</t>
  </si>
  <si>
    <t>A.Gade</t>
  </si>
  <si>
    <t>P Clark</t>
  </si>
  <si>
    <t>B 1Day</t>
  </si>
  <si>
    <t>2009/10</t>
  </si>
  <si>
    <t>2009-10</t>
  </si>
  <si>
    <t>D McLachlan/A Badnikar</t>
  </si>
  <si>
    <t>Mosman</t>
  </si>
  <si>
    <t>H Evans/I Crossing</t>
  </si>
  <si>
    <t>West Pymble</t>
  </si>
  <si>
    <t>I Crossing/J Davis</t>
  </si>
  <si>
    <t>G Russell/D Welsh</t>
  </si>
  <si>
    <t>104*</t>
  </si>
  <si>
    <t>R Singh/J Christodoulakis</t>
  </si>
  <si>
    <t>J Christodoulakis/S Morrison</t>
  </si>
  <si>
    <t>A Bhatia/A Badnikar</t>
  </si>
  <si>
    <t>Y Gunaji/S Sharah</t>
  </si>
  <si>
    <t>D Fuller</t>
  </si>
  <si>
    <t>4-8</t>
  </si>
  <si>
    <t>Qualification -three centuries</t>
  </si>
  <si>
    <t>Centuries - senior competition</t>
  </si>
  <si>
    <t>Best  season average</t>
  </si>
  <si>
    <t>7-35</t>
  </si>
  <si>
    <t>J Rawson</t>
  </si>
  <si>
    <t xml:space="preserve">Best Bowling Average in a Season </t>
  </si>
  <si>
    <t>A Davey</t>
  </si>
  <si>
    <t>Northbridge Blue</t>
  </si>
  <si>
    <t>C Red</t>
  </si>
  <si>
    <t>N May</t>
  </si>
  <si>
    <t>2005/06-2010/11</t>
  </si>
  <si>
    <t>2004/05-2010/11</t>
  </si>
  <si>
    <t>2002/03-2010/11</t>
  </si>
  <si>
    <t>A.Bhatia</t>
  </si>
  <si>
    <t>2010-11</t>
  </si>
  <si>
    <t>A Gade/S Morrison</t>
  </si>
  <si>
    <t>A Bhatia/John Mitchell</t>
  </si>
  <si>
    <t>A Bhatia/Yogesh Gunaji</t>
  </si>
  <si>
    <t>Neutral Bay Jets</t>
  </si>
  <si>
    <t>116*</t>
  </si>
  <si>
    <t>A Bhatia/A Srinivas</t>
  </si>
  <si>
    <t>A Sharma/D McLachlan</t>
  </si>
  <si>
    <t>N Raikar/M Nicholls</t>
  </si>
  <si>
    <t>A Narasimhan/C Davies</t>
  </si>
  <si>
    <t>C Davies/A Davey</t>
  </si>
  <si>
    <t>C Davies/S Morrison</t>
  </si>
  <si>
    <t>A Bhatia/J Mitchell</t>
  </si>
  <si>
    <t>B 1D</t>
  </si>
  <si>
    <t>S Gunderson-Briggs/A Belger</t>
  </si>
  <si>
    <t>Pigs</t>
  </si>
  <si>
    <t>A Srinivas/Y Gunaji</t>
  </si>
  <si>
    <t>D Batra</t>
  </si>
  <si>
    <t>170*</t>
  </si>
  <si>
    <t>129*</t>
  </si>
  <si>
    <t>2001/02-2011/12</t>
  </si>
  <si>
    <t>2007/08-2011/12</t>
  </si>
  <si>
    <t>135*</t>
  </si>
  <si>
    <t>J.Christodoulakis</t>
  </si>
  <si>
    <t>2011-12</t>
  </si>
  <si>
    <t>A Gade/B McCallum</t>
  </si>
  <si>
    <t>5-5</t>
  </si>
  <si>
    <t>D Welsh</t>
  </si>
  <si>
    <t>S Morrison</t>
  </si>
  <si>
    <t>2010/11</t>
  </si>
  <si>
    <t>2011/12</t>
  </si>
  <si>
    <t>1986/87-2012/13</t>
  </si>
  <si>
    <t>2007/08-2012/13</t>
  </si>
  <si>
    <t>A.Belger</t>
  </si>
  <si>
    <t>263no</t>
  </si>
  <si>
    <t>A. Khalil</t>
  </si>
  <si>
    <t>D.Welsh</t>
  </si>
  <si>
    <t>A Belger</t>
  </si>
  <si>
    <t>2012-13</t>
  </si>
  <si>
    <t>Andrew Belger</t>
  </si>
  <si>
    <t>2012/13</t>
  </si>
  <si>
    <t>Scores over 130</t>
  </si>
  <si>
    <t>134no</t>
  </si>
  <si>
    <t>C1Day</t>
  </si>
  <si>
    <t>A,B &amp; C</t>
  </si>
  <si>
    <t>P Cottee/D Mills</t>
  </si>
  <si>
    <t>Chatswood Gypsies</t>
  </si>
  <si>
    <t>38*</t>
  </si>
  <si>
    <t>P Cottee/J Lowe</t>
  </si>
  <si>
    <t>A Belger/D Thakkar</t>
  </si>
  <si>
    <t>159*</t>
  </si>
  <si>
    <t>A Narasimhan/K Partha</t>
  </si>
  <si>
    <t>Kirribilli Crusaders Red</t>
  </si>
  <si>
    <t>6-14</t>
  </si>
  <si>
    <t>R Mehta</t>
  </si>
  <si>
    <t>Hat tricks  (1919/20-2012/13)</t>
  </si>
  <si>
    <t>Wicket-keeping (1919/20-2012/13)</t>
  </si>
  <si>
    <t>Field catches (1919/20-2012/13)</t>
  </si>
  <si>
    <t>Combined keeping &amp; field catches (1919/20-2012/13)</t>
  </si>
  <si>
    <t>1967/68-2013/14</t>
  </si>
  <si>
    <t>1989/90-2013/14</t>
  </si>
  <si>
    <t>2001/02-2013/14</t>
  </si>
  <si>
    <t>2007/08-2013/14</t>
  </si>
  <si>
    <t>2005/06-2013/14</t>
  </si>
  <si>
    <t>2008/09-2013/14</t>
  </si>
  <si>
    <t>2006/07-2013/14</t>
  </si>
  <si>
    <t>2009/10-2013/14</t>
  </si>
  <si>
    <t>88no</t>
  </si>
  <si>
    <t>2011/12-2013/14</t>
  </si>
  <si>
    <t>B. Massey</t>
  </si>
  <si>
    <t>J.Mitchell</t>
  </si>
  <si>
    <t>114no</t>
  </si>
  <si>
    <t>M.Stankovic</t>
  </si>
  <si>
    <t>Northbridge Cricket Club - Most runs in career (1919/20-2013/14)</t>
  </si>
  <si>
    <t>Northbridge Cricket Club - Best averages (1919/20-2013/14)</t>
  </si>
  <si>
    <t>Northbridge Cricket Club - 1919/20-2013/14</t>
  </si>
  <si>
    <t>Aadil Khalil</t>
  </si>
  <si>
    <t>Jack Parsons</t>
  </si>
  <si>
    <t>2013/14</t>
  </si>
  <si>
    <t>Northbridge Cricket Club  (1919/20-2013/14)</t>
  </si>
  <si>
    <t>Northbridge Cricket Club (1919/20-2013/14)</t>
  </si>
  <si>
    <t>B Massey</t>
  </si>
  <si>
    <t>D</t>
  </si>
  <si>
    <t>Record Partnerships (1919/20-2013/14)</t>
  </si>
  <si>
    <t>2013-14</t>
  </si>
  <si>
    <t>A Belger/J David</t>
  </si>
  <si>
    <t>P Cottee/J David</t>
  </si>
  <si>
    <t>M Kent/J David</t>
  </si>
  <si>
    <t>D One Day Grade records</t>
  </si>
  <si>
    <t>D Thakkar/P Anderson</t>
  </si>
  <si>
    <t>D Thakkar/M Smith</t>
  </si>
  <si>
    <t>M Sullivant/B Massey</t>
  </si>
  <si>
    <t>B Massey/M Stankovic</t>
  </si>
  <si>
    <t>North Shore Layabouts</t>
  </si>
  <si>
    <t>M Stankovic/J Christodoulakis</t>
  </si>
  <si>
    <t>M Stankovic/Pavan Kumar</t>
  </si>
  <si>
    <t>N Thakkar/A Davey</t>
  </si>
  <si>
    <t>Chatswood Gypsies Red</t>
  </si>
  <si>
    <t>Chatswood Gypsies White</t>
  </si>
  <si>
    <t>Highest Run Partnerships (1919/20-2013/14)</t>
  </si>
  <si>
    <t>M Vamvakaris/A Bhatia</t>
  </si>
  <si>
    <t>Northbridge Cricket Club - Most wickets in career (1919/20 - 2013/14)</t>
  </si>
  <si>
    <t>Northbridge Cricket Club - Best bowling averages (1919/20-2013/14)</t>
  </si>
  <si>
    <t>9-9</t>
  </si>
  <si>
    <t>A Khalil</t>
  </si>
  <si>
    <t>Top 42 (1919/20-2013/14)</t>
  </si>
  <si>
    <t>A Greenlees</t>
  </si>
  <si>
    <t>A Bhatia</t>
  </si>
  <si>
    <t>NCC - Player Career Statistics - Club Records 1919/20 - 2013/14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</si>
</sst>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</font>
    <font>
      <b/>
      <sz val="10"/>
      <name val="Arial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59999389629810485"/>
        <bgColor theme="8" tint="0.7999816888943144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8" tint="0.39997558519241921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3" tint="0.79998168889431442"/>
        <bgColor indexed="4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theme="8" tint="0.39997558519241921"/>
      </right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6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43" fontId="0" fillId="0" borderId="0" xfId="1" applyFont="1"/>
    <xf numFmtId="164" fontId="3" fillId="0" borderId="0" xfId="1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43" fontId="0" fillId="0" borderId="0" xfId="1" applyFont="1" applyBorder="1"/>
    <xf numFmtId="0" fontId="3" fillId="0" borderId="0" xfId="0" applyFont="1" applyAlignment="1"/>
    <xf numFmtId="0" fontId="4" fillId="0" borderId="0" xfId="0" applyFont="1"/>
    <xf numFmtId="0" fontId="0" fillId="0" borderId="0" xfId="0" applyAlignment="1">
      <alignment horizontal="right"/>
    </xf>
    <xf numFmtId="165" fontId="3" fillId="0" borderId="0" xfId="1" applyNumberFormat="1" applyFont="1" applyAlignment="1">
      <alignment horizontal="center"/>
    </xf>
    <xf numFmtId="165" fontId="0" fillId="0" borderId="0" xfId="1" applyNumberFormat="1" applyFont="1"/>
    <xf numFmtId="0" fontId="0" fillId="0" borderId="0" xfId="0" quotePrefix="1" applyAlignment="1">
      <alignment horizontal="center"/>
    </xf>
    <xf numFmtId="0" fontId="0" fillId="0" borderId="0" xfId="0" applyAlignment="1"/>
    <xf numFmtId="164" fontId="0" fillId="0" borderId="0" xfId="1" applyNumberFormat="1" applyFont="1" applyAlignment="1">
      <alignment horizontal="right"/>
    </xf>
    <xf numFmtId="43" fontId="0" fillId="0" borderId="0" xfId="1" quotePrefix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quotePrefix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0" fontId="3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center"/>
    </xf>
    <xf numFmtId="164" fontId="0" fillId="2" borderId="0" xfId="1" applyNumberFormat="1" applyFont="1" applyFill="1"/>
    <xf numFmtId="43" fontId="0" fillId="2" borderId="0" xfId="1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3" borderId="0" xfId="1" applyNumberFormat="1" applyFont="1" applyFill="1"/>
    <xf numFmtId="43" fontId="0" fillId="3" borderId="0" xfId="1" applyFont="1" applyFill="1"/>
    <xf numFmtId="0" fontId="4" fillId="0" borderId="0" xfId="0" applyFont="1" applyAlignment="1">
      <alignment horizontal="right"/>
    </xf>
    <xf numFmtId="43" fontId="0" fillId="3" borderId="1" xfId="1" applyFont="1" applyFill="1" applyBorder="1"/>
    <xf numFmtId="0" fontId="0" fillId="3" borderId="2" xfId="0" applyFill="1" applyBorder="1"/>
    <xf numFmtId="0" fontId="0" fillId="3" borderId="3" xfId="0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3" fillId="4" borderId="0" xfId="0" applyFont="1" applyFill="1"/>
    <xf numFmtId="164" fontId="0" fillId="4" borderId="0" xfId="1" applyNumberFormat="1" applyFont="1" applyFill="1"/>
    <xf numFmtId="43" fontId="0" fillId="4" borderId="0" xfId="1" applyFont="1" applyFill="1"/>
    <xf numFmtId="43" fontId="0" fillId="4" borderId="1" xfId="1" applyFont="1" applyFill="1" applyBorder="1"/>
    <xf numFmtId="0" fontId="0" fillId="4" borderId="2" xfId="0" applyFill="1" applyBorder="1"/>
    <xf numFmtId="0" fontId="0" fillId="4" borderId="3" xfId="0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0" xfId="0" applyFont="1" applyFill="1"/>
    <xf numFmtId="0" fontId="0" fillId="6" borderId="0" xfId="0" applyFill="1"/>
    <xf numFmtId="0" fontId="0" fillId="7" borderId="0" xfId="0" applyFill="1"/>
    <xf numFmtId="0" fontId="3" fillId="7" borderId="0" xfId="0" applyFont="1" applyFill="1" applyAlignment="1">
      <alignment horizontal="center"/>
    </xf>
    <xf numFmtId="0" fontId="3" fillId="7" borderId="0" xfId="0" applyFont="1" applyFill="1"/>
    <xf numFmtId="0" fontId="0" fillId="7" borderId="0" xfId="0" applyFill="1" applyAlignment="1">
      <alignment horizontal="center"/>
    </xf>
    <xf numFmtId="165" fontId="3" fillId="3" borderId="0" xfId="1" applyNumberFormat="1" applyFont="1" applyFill="1"/>
    <xf numFmtId="0" fontId="0" fillId="6" borderId="0" xfId="0" applyFill="1" applyAlignment="1">
      <alignment horizontal="center"/>
    </xf>
    <xf numFmtId="43" fontId="0" fillId="6" borderId="1" xfId="1" applyFont="1" applyFill="1" applyBorder="1"/>
    <xf numFmtId="0" fontId="0" fillId="6" borderId="2" xfId="0" applyFill="1" applyBorder="1"/>
    <xf numFmtId="0" fontId="0" fillId="6" borderId="3" xfId="0" applyFill="1" applyBorder="1" applyAlignment="1">
      <alignment horizontal="center"/>
    </xf>
    <xf numFmtId="0" fontId="7" fillId="8" borderId="0" xfId="0" applyFont="1" applyFill="1" applyAlignment="1">
      <alignment horizontal="center"/>
    </xf>
    <xf numFmtId="0" fontId="7" fillId="8" borderId="0" xfId="0" applyFont="1" applyFill="1"/>
    <xf numFmtId="0" fontId="8" fillId="8" borderId="0" xfId="0" applyFont="1" applyFill="1" applyAlignment="1">
      <alignment horizontal="center"/>
    </xf>
    <xf numFmtId="0" fontId="8" fillId="8" borderId="0" xfId="0" applyFont="1" applyFill="1"/>
    <xf numFmtId="0" fontId="5" fillId="9" borderId="4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10" borderId="6" xfId="0" applyFont="1" applyFill="1" applyBorder="1" applyAlignment="1">
      <alignment horizontal="center"/>
    </xf>
    <xf numFmtId="0" fontId="6" fillId="10" borderId="7" xfId="0" applyFont="1" applyFill="1" applyBorder="1"/>
    <xf numFmtId="0" fontId="5" fillId="9" borderId="6" xfId="0" applyFont="1" applyFill="1" applyBorder="1" applyAlignment="1">
      <alignment horizontal="center"/>
    </xf>
    <xf numFmtId="0" fontId="6" fillId="9" borderId="7" xfId="0" applyFont="1" applyFill="1" applyBorder="1"/>
    <xf numFmtId="0" fontId="0" fillId="11" borderId="0" xfId="0" applyFill="1"/>
    <xf numFmtId="0" fontId="3" fillId="11" borderId="0" xfId="0" applyFont="1" applyFill="1" applyAlignment="1">
      <alignment horizontal="left"/>
    </xf>
    <xf numFmtId="0" fontId="9" fillId="0" borderId="0" xfId="0" applyFont="1" applyAlignment="1">
      <alignment horizontal="center"/>
    </xf>
    <xf numFmtId="0" fontId="10" fillId="14" borderId="8" xfId="0" applyFont="1" applyFill="1" applyBorder="1"/>
    <xf numFmtId="0" fontId="10" fillId="14" borderId="9" xfId="0" applyFont="1" applyFill="1" applyBorder="1"/>
    <xf numFmtId="0" fontId="10" fillId="14" borderId="9" xfId="0" applyFont="1" applyFill="1" applyBorder="1" applyAlignment="1">
      <alignment horizontal="center"/>
    </xf>
    <xf numFmtId="164" fontId="10" fillId="14" borderId="9" xfId="1" applyNumberFormat="1" applyFont="1" applyFill="1" applyBorder="1"/>
    <xf numFmtId="43" fontId="10" fillId="14" borderId="9" xfId="1" applyNumberFormat="1" applyFont="1" applyFill="1" applyBorder="1"/>
    <xf numFmtId="0" fontId="10" fillId="14" borderId="10" xfId="0" applyFont="1" applyFill="1" applyBorder="1"/>
    <xf numFmtId="0" fontId="10" fillId="15" borderId="8" xfId="0" applyFont="1" applyFill="1" applyBorder="1"/>
    <xf numFmtId="0" fontId="10" fillId="15" borderId="9" xfId="0" applyFont="1" applyFill="1" applyBorder="1"/>
    <xf numFmtId="0" fontId="10" fillId="15" borderId="9" xfId="0" applyFont="1" applyFill="1" applyBorder="1" applyAlignment="1">
      <alignment horizontal="center"/>
    </xf>
    <xf numFmtId="164" fontId="10" fillId="15" borderId="9" xfId="1" applyNumberFormat="1" applyFont="1" applyFill="1" applyBorder="1"/>
    <xf numFmtId="43" fontId="10" fillId="15" borderId="9" xfId="1" applyNumberFormat="1" applyFont="1" applyFill="1" applyBorder="1"/>
    <xf numFmtId="0" fontId="10" fillId="15" borderId="10" xfId="0" applyFont="1" applyFill="1" applyBorder="1"/>
    <xf numFmtId="0" fontId="10" fillId="16" borderId="11" xfId="0" applyFont="1" applyFill="1" applyBorder="1"/>
    <xf numFmtId="0" fontId="10" fillId="16" borderId="11" xfId="0" applyFont="1" applyFill="1" applyBorder="1" applyAlignment="1">
      <alignment horizontal="right"/>
    </xf>
    <xf numFmtId="0" fontId="3" fillId="17" borderId="0" xfId="0" applyFont="1" applyFill="1" applyAlignment="1">
      <alignment horizontal="center"/>
    </xf>
    <xf numFmtId="0" fontId="0" fillId="17" borderId="0" xfId="0" applyFill="1"/>
    <xf numFmtId="0" fontId="0" fillId="17" borderId="0" xfId="0" applyFill="1" applyAlignment="1">
      <alignment horizontal="center"/>
    </xf>
    <xf numFmtId="0" fontId="3" fillId="17" borderId="0" xfId="0" applyFont="1" applyFill="1"/>
    <xf numFmtId="164" fontId="0" fillId="17" borderId="0" xfId="1" applyNumberFormat="1" applyFont="1" applyFill="1"/>
    <xf numFmtId="43" fontId="0" fillId="17" borderId="0" xfId="1" applyFont="1" applyFill="1"/>
    <xf numFmtId="43" fontId="0" fillId="17" borderId="1" xfId="1" applyFont="1" applyFill="1" applyBorder="1"/>
    <xf numFmtId="0" fontId="0" fillId="17" borderId="2" xfId="0" applyFill="1" applyBorder="1"/>
    <xf numFmtId="0" fontId="0" fillId="17" borderId="3" xfId="0" applyFill="1" applyBorder="1" applyAlignment="1">
      <alignment horizontal="center"/>
    </xf>
    <xf numFmtId="0" fontId="10" fillId="18" borderId="12" xfId="0" applyFont="1" applyFill="1" applyBorder="1"/>
    <xf numFmtId="0" fontId="9" fillId="0" borderId="0" xfId="0" applyFon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0" fillId="18" borderId="13" xfId="0" applyFont="1" applyFill="1" applyBorder="1"/>
    <xf numFmtId="0" fontId="10" fillId="15" borderId="14" xfId="0" applyFont="1" applyFill="1" applyBorder="1"/>
    <xf numFmtId="0" fontId="10" fillId="15" borderId="14" xfId="0" applyFont="1" applyFill="1" applyBorder="1" applyAlignment="1">
      <alignment horizontal="center"/>
    </xf>
    <xf numFmtId="164" fontId="10" fillId="15" borderId="14" xfId="1" applyNumberFormat="1" applyFont="1" applyFill="1" applyBorder="1"/>
    <xf numFmtId="43" fontId="10" fillId="15" borderId="14" xfId="1" applyNumberFormat="1" applyFont="1" applyFill="1" applyBorder="1"/>
    <xf numFmtId="0" fontId="10" fillId="15" borderId="15" xfId="0" applyFont="1" applyFill="1" applyBorder="1"/>
    <xf numFmtId="0" fontId="10" fillId="14" borderId="16" xfId="0" applyFont="1" applyFill="1" applyBorder="1"/>
    <xf numFmtId="0" fontId="10" fillId="14" borderId="14" xfId="0" applyFont="1" applyFill="1" applyBorder="1"/>
    <xf numFmtId="0" fontId="10" fillId="14" borderId="14" xfId="0" applyFont="1" applyFill="1" applyBorder="1" applyAlignment="1">
      <alignment horizontal="center"/>
    </xf>
    <xf numFmtId="164" fontId="10" fillId="14" borderId="14" xfId="1" applyNumberFormat="1" applyFont="1" applyFill="1" applyBorder="1"/>
    <xf numFmtId="43" fontId="10" fillId="14" borderId="14" xfId="1" applyNumberFormat="1" applyFont="1" applyFill="1" applyBorder="1"/>
    <xf numFmtId="0" fontId="10" fillId="14" borderId="15" xfId="0" applyFont="1" applyFill="1" applyBorder="1"/>
    <xf numFmtId="0" fontId="10" fillId="15" borderId="16" xfId="0" applyFont="1" applyFill="1" applyBorder="1"/>
    <xf numFmtId="0" fontId="10" fillId="14" borderId="17" xfId="0" applyFont="1" applyFill="1" applyBorder="1"/>
    <xf numFmtId="0" fontId="10" fillId="14" borderId="18" xfId="0" applyFont="1" applyFill="1" applyBorder="1"/>
    <xf numFmtId="0" fontId="10" fillId="14" borderId="18" xfId="0" applyFont="1" applyFill="1" applyBorder="1" applyAlignment="1">
      <alignment horizontal="center"/>
    </xf>
    <xf numFmtId="164" fontId="10" fillId="14" borderId="18" xfId="1" applyNumberFormat="1" applyFont="1" applyFill="1" applyBorder="1"/>
    <xf numFmtId="43" fontId="10" fillId="14" borderId="18" xfId="1" applyNumberFormat="1" applyFont="1" applyFill="1" applyBorder="1"/>
    <xf numFmtId="0" fontId="10" fillId="14" borderId="0" xfId="0" applyFont="1" applyFill="1"/>
    <xf numFmtId="0" fontId="10" fillId="15" borderId="17" xfId="0" applyFont="1" applyFill="1" applyBorder="1"/>
    <xf numFmtId="0" fontId="10" fillId="15" borderId="18" xfId="0" applyFont="1" applyFill="1" applyBorder="1"/>
    <xf numFmtId="0" fontId="10" fillId="15" borderId="18" xfId="0" applyFont="1" applyFill="1" applyBorder="1" applyAlignment="1">
      <alignment horizontal="center"/>
    </xf>
    <xf numFmtId="164" fontId="10" fillId="15" borderId="18" xfId="1" applyNumberFormat="1" applyFont="1" applyFill="1" applyBorder="1"/>
    <xf numFmtId="43" fontId="10" fillId="15" borderId="18" xfId="1" applyNumberFormat="1" applyFont="1" applyFill="1" applyBorder="1"/>
    <xf numFmtId="0" fontId="10" fillId="15" borderId="0" xfId="0" applyFont="1" applyFill="1"/>
    <xf numFmtId="0" fontId="9" fillId="19" borderId="21" xfId="0" applyFont="1" applyFill="1" applyBorder="1" applyAlignment="1">
      <alignment horizontal="center"/>
    </xf>
    <xf numFmtId="0" fontId="10" fillId="19" borderId="22" xfId="0" applyFont="1" applyFill="1" applyBorder="1"/>
    <xf numFmtId="0" fontId="10" fillId="19" borderId="22" xfId="0" applyFont="1" applyFill="1" applyBorder="1" applyAlignment="1">
      <alignment horizontal="center"/>
    </xf>
    <xf numFmtId="0" fontId="11" fillId="20" borderId="19" xfId="0" applyFont="1" applyFill="1" applyBorder="1" applyAlignment="1">
      <alignment horizontal="center"/>
    </xf>
    <xf numFmtId="0" fontId="10" fillId="20" borderId="20" xfId="0" applyFont="1" applyFill="1" applyBorder="1"/>
    <xf numFmtId="0" fontId="10" fillId="20" borderId="20" xfId="0" applyFont="1" applyFill="1" applyBorder="1" applyAlignment="1">
      <alignment horizontal="center"/>
    </xf>
    <xf numFmtId="0" fontId="10" fillId="16" borderId="23" xfId="0" applyFont="1" applyFill="1" applyBorder="1"/>
    <xf numFmtId="165" fontId="10" fillId="16" borderId="11" xfId="1" applyNumberFormat="1" applyFont="1" applyFill="1" applyBorder="1"/>
    <xf numFmtId="0" fontId="10" fillId="16" borderId="11" xfId="0" applyFont="1" applyFill="1" applyBorder="1" applyAlignment="1"/>
    <xf numFmtId="164" fontId="10" fillId="16" borderId="11" xfId="1" applyNumberFormat="1" applyFont="1" applyFill="1" applyBorder="1"/>
    <xf numFmtId="43" fontId="10" fillId="16" borderId="11" xfId="1" applyNumberFormat="1" applyFont="1" applyFill="1" applyBorder="1"/>
    <xf numFmtId="0" fontId="10" fillId="16" borderId="11" xfId="0" quotePrefix="1" applyFont="1" applyFill="1" applyBorder="1" applyAlignment="1">
      <alignment horizontal="center"/>
    </xf>
    <xf numFmtId="0" fontId="10" fillId="21" borderId="23" xfId="0" applyFont="1" applyFill="1" applyBorder="1"/>
    <xf numFmtId="0" fontId="10" fillId="22" borderId="12" xfId="0" applyFont="1" applyFill="1" applyBorder="1"/>
    <xf numFmtId="0" fontId="10" fillId="22" borderId="13" xfId="0" applyFont="1" applyFill="1" applyBorder="1"/>
    <xf numFmtId="0" fontId="6" fillId="23" borderId="7" xfId="0" applyFont="1" applyFill="1" applyBorder="1"/>
    <xf numFmtId="0" fontId="5" fillId="23" borderId="6" xfId="0" applyFont="1" applyFill="1" applyBorder="1" applyAlignment="1">
      <alignment horizontal="center"/>
    </xf>
    <xf numFmtId="164" fontId="0" fillId="0" borderId="0" xfId="0" applyNumberFormat="1" applyBorder="1"/>
    <xf numFmtId="164" fontId="10" fillId="15" borderId="9" xfId="0" applyNumberFormat="1" applyFont="1" applyFill="1" applyBorder="1"/>
    <xf numFmtId="0" fontId="0" fillId="24" borderId="0" xfId="0" applyFill="1"/>
    <xf numFmtId="0" fontId="0" fillId="24" borderId="0" xfId="0" applyFill="1" applyAlignment="1">
      <alignment horizontal="left"/>
    </xf>
    <xf numFmtId="0" fontId="3" fillId="25" borderId="0" xfId="0" applyFont="1" applyFill="1" applyAlignment="1">
      <alignment horizontal="center"/>
    </xf>
    <xf numFmtId="0" fontId="0" fillId="25" borderId="0" xfId="0" applyFill="1"/>
    <xf numFmtId="0" fontId="3" fillId="25" borderId="0" xfId="0" applyFont="1" applyFill="1"/>
    <xf numFmtId="0" fontId="0" fillId="25" borderId="0" xfId="0" applyFill="1" applyAlignment="1">
      <alignment horizontal="center"/>
    </xf>
    <xf numFmtId="164" fontId="0" fillId="25" borderId="0" xfId="1" applyNumberFormat="1" applyFont="1" applyFill="1"/>
    <xf numFmtId="43" fontId="0" fillId="25" borderId="0" xfId="1" applyFont="1" applyFill="1"/>
    <xf numFmtId="0" fontId="3" fillId="26" borderId="0" xfId="0" applyFont="1" applyFill="1" applyAlignment="1">
      <alignment horizontal="center"/>
    </xf>
    <xf numFmtId="0" fontId="0" fillId="26" borderId="0" xfId="0" applyFill="1"/>
    <xf numFmtId="0" fontId="3" fillId="27" borderId="0" xfId="0" applyFont="1" applyFill="1" applyAlignment="1">
      <alignment horizontal="center"/>
    </xf>
    <xf numFmtId="0" fontId="0" fillId="27" borderId="0" xfId="0" applyFill="1"/>
    <xf numFmtId="165" fontId="3" fillId="27" borderId="0" xfId="1" applyNumberFormat="1" applyFont="1" applyFill="1"/>
    <xf numFmtId="164" fontId="0" fillId="27" borderId="0" xfId="1" applyNumberFormat="1" applyFont="1" applyFill="1"/>
    <xf numFmtId="43" fontId="0" fillId="27" borderId="0" xfId="1" applyFont="1" applyFill="1"/>
    <xf numFmtId="0" fontId="0" fillId="27" borderId="0" xfId="0" applyFill="1" applyAlignment="1">
      <alignment horizontal="center"/>
    </xf>
    <xf numFmtId="43" fontId="0" fillId="27" borderId="1" xfId="1" applyFont="1" applyFill="1" applyBorder="1"/>
    <xf numFmtId="0" fontId="0" fillId="27" borderId="2" xfId="0" applyFill="1" applyBorder="1"/>
    <xf numFmtId="0" fontId="0" fillId="27" borderId="3" xfId="0" applyFill="1" applyBorder="1" applyAlignment="1">
      <alignment horizontal="center"/>
    </xf>
    <xf numFmtId="165" fontId="0" fillId="0" borderId="0" xfId="0" applyNumberFormat="1"/>
    <xf numFmtId="164" fontId="0" fillId="0" borderId="0" xfId="0" applyNumberFormat="1"/>
    <xf numFmtId="43" fontId="0" fillId="0" borderId="0" xfId="0" applyNumberFormat="1"/>
    <xf numFmtId="0" fontId="0" fillId="0" borderId="0" xfId="0" applyNumberFormat="1"/>
    <xf numFmtId="165" fontId="10" fillId="18" borderId="13" xfId="1" applyNumberFormat="1" applyFont="1" applyFill="1" applyBorder="1"/>
    <xf numFmtId="164" fontId="10" fillId="18" borderId="13" xfId="1" applyNumberFormat="1" applyFont="1" applyFill="1" applyBorder="1"/>
    <xf numFmtId="43" fontId="10" fillId="18" borderId="13" xfId="1" applyNumberFormat="1" applyFont="1" applyFill="1" applyBorder="1"/>
    <xf numFmtId="0" fontId="10" fillId="18" borderId="13" xfId="0" quotePrefix="1" applyFont="1" applyFill="1" applyBorder="1" applyAlignment="1">
      <alignment horizontal="center"/>
    </xf>
    <xf numFmtId="0" fontId="12" fillId="18" borderId="12" xfId="0" applyFont="1" applyFill="1" applyBorder="1"/>
    <xf numFmtId="165" fontId="12" fillId="18" borderId="13" xfId="1" applyNumberFormat="1" applyFont="1" applyFill="1" applyBorder="1"/>
    <xf numFmtId="0" fontId="12" fillId="18" borderId="13" xfId="0" applyFont="1" applyFill="1" applyBorder="1"/>
    <xf numFmtId="164" fontId="12" fillId="18" borderId="13" xfId="1" applyNumberFormat="1" applyFont="1" applyFill="1" applyBorder="1"/>
    <xf numFmtId="43" fontId="12" fillId="18" borderId="13" xfId="1" applyNumberFormat="1" applyFont="1" applyFill="1" applyBorder="1"/>
    <xf numFmtId="0" fontId="12" fillId="18" borderId="13" xfId="0" quotePrefix="1" applyFont="1" applyFill="1" applyBorder="1" applyAlignment="1">
      <alignment horizontal="center"/>
    </xf>
    <xf numFmtId="165" fontId="12" fillId="16" borderId="11" xfId="0" applyNumberFormat="1" applyFont="1" applyFill="1" applyBorder="1"/>
    <xf numFmtId="164" fontId="12" fillId="16" borderId="11" xfId="0" applyNumberFormat="1" applyFont="1" applyFill="1" applyBorder="1"/>
    <xf numFmtId="43" fontId="12" fillId="16" borderId="11" xfId="0" applyNumberFormat="1" applyFont="1" applyFill="1" applyBorder="1"/>
    <xf numFmtId="0" fontId="12" fillId="16" borderId="11" xfId="0" quotePrefix="1" applyFont="1" applyFill="1" applyBorder="1" applyAlignment="1">
      <alignment horizontal="center"/>
    </xf>
    <xf numFmtId="0" fontId="12" fillId="16" borderId="11" xfId="0" applyNumberFormat="1" applyFont="1" applyFill="1" applyBorder="1"/>
    <xf numFmtId="0" fontId="12" fillId="21" borderId="11" xfId="0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164" fontId="10" fillId="16" borderId="23" xfId="1" applyNumberFormat="1" applyFont="1" applyFill="1" applyBorder="1"/>
    <xf numFmtId="0" fontId="10" fillId="16" borderId="23" xfId="0" applyFont="1" applyFill="1" applyBorder="1" applyAlignment="1">
      <alignment horizontal="center"/>
    </xf>
    <xf numFmtId="0" fontId="10" fillId="15" borderId="8" xfId="0" applyFont="1" applyFill="1" applyBorder="1" applyAlignment="1">
      <alignment horizontal="center"/>
    </xf>
    <xf numFmtId="164" fontId="10" fillId="15" borderId="8" xfId="0" applyNumberFormat="1" applyFont="1" applyFill="1" applyBorder="1"/>
    <xf numFmtId="43" fontId="10" fillId="15" borderId="8" xfId="1" applyNumberFormat="1" applyFont="1" applyFill="1" applyBorder="1"/>
    <xf numFmtId="0" fontId="10" fillId="15" borderId="24" xfId="0" applyFont="1" applyFill="1" applyBorder="1"/>
    <xf numFmtId="0" fontId="10" fillId="14" borderId="8" xfId="0" applyFont="1" applyFill="1" applyBorder="1" applyAlignment="1">
      <alignment horizontal="center"/>
    </xf>
    <xf numFmtId="164" fontId="10" fillId="14" borderId="8" xfId="0" applyNumberFormat="1" applyFont="1" applyFill="1" applyBorder="1"/>
    <xf numFmtId="43" fontId="10" fillId="14" borderId="8" xfId="1" applyNumberFormat="1" applyFont="1" applyFill="1" applyBorder="1"/>
    <xf numFmtId="0" fontId="10" fillId="14" borderId="24" xfId="0" applyFont="1" applyFill="1" applyBorder="1"/>
    <xf numFmtId="164" fontId="10" fillId="14" borderId="8" xfId="1" applyNumberFormat="1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right"/>
    </xf>
    <xf numFmtId="0" fontId="10" fillId="28" borderId="12" xfId="0" applyFont="1" applyFill="1" applyBorder="1"/>
    <xf numFmtId="165" fontId="10" fillId="28" borderId="12" xfId="1" applyNumberFormat="1" applyFont="1" applyFill="1" applyBorder="1"/>
    <xf numFmtId="164" fontId="10" fillId="28" borderId="12" xfId="1" applyNumberFormat="1" applyFont="1" applyFill="1" applyBorder="1"/>
    <xf numFmtId="43" fontId="10" fillId="28" borderId="12" xfId="1" applyNumberFormat="1" applyFont="1" applyFill="1" applyBorder="1"/>
    <xf numFmtId="0" fontId="10" fillId="28" borderId="12" xfId="0" applyFont="1" applyFill="1" applyBorder="1" applyAlignment="1">
      <alignment horizontal="center"/>
    </xf>
    <xf numFmtId="165" fontId="10" fillId="28" borderId="12" xfId="0" applyNumberFormat="1" applyFont="1" applyFill="1" applyBorder="1"/>
    <xf numFmtId="164" fontId="10" fillId="28" borderId="12" xfId="0" applyNumberFormat="1" applyFont="1" applyFill="1" applyBorder="1"/>
    <xf numFmtId="43" fontId="10" fillId="28" borderId="12" xfId="0" applyNumberFormat="1" applyFont="1" applyFill="1" applyBorder="1"/>
    <xf numFmtId="0" fontId="10" fillId="28" borderId="12" xfId="0" applyNumberFormat="1" applyFont="1" applyFill="1" applyBorder="1"/>
    <xf numFmtId="164" fontId="10" fillId="28" borderId="12" xfId="0" applyNumberFormat="1" applyFont="1" applyFill="1" applyBorder="1" applyAlignment="1"/>
    <xf numFmtId="165" fontId="10" fillId="16" borderId="23" xfId="0" applyNumberFormat="1" applyFont="1" applyFill="1" applyBorder="1"/>
    <xf numFmtId="164" fontId="10" fillId="16" borderId="23" xfId="0" applyNumberFormat="1" applyFont="1" applyFill="1" applyBorder="1"/>
    <xf numFmtId="43" fontId="10" fillId="16" borderId="23" xfId="0" applyNumberFormat="1" applyFont="1" applyFill="1" applyBorder="1"/>
    <xf numFmtId="0" fontId="10" fillId="16" borderId="23" xfId="0" applyNumberFormat="1" applyFont="1" applyFill="1" applyBorder="1"/>
    <xf numFmtId="0" fontId="3" fillId="26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24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165" fontId="3" fillId="3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center"/>
    </xf>
    <xf numFmtId="165" fontId="3" fillId="13" borderId="0" xfId="1" applyNumberFormat="1" applyFont="1" applyFill="1" applyAlignment="1">
      <alignment horizontal="center"/>
    </xf>
    <xf numFmtId="0" fontId="3" fillId="13" borderId="0" xfId="0" applyFont="1" applyFill="1" applyAlignment="1">
      <alignment horizontal="center"/>
    </xf>
    <xf numFmtId="0" fontId="13" fillId="16" borderId="23" xfId="0" applyFont="1" applyFill="1" applyBorder="1"/>
    <xf numFmtId="164" fontId="13" fillId="16" borderId="23" xfId="1" applyNumberFormat="1" applyFont="1" applyFill="1" applyBorder="1"/>
    <xf numFmtId="0" fontId="13" fillId="15" borderId="8" xfId="0" applyFont="1" applyFill="1" applyBorder="1"/>
    <xf numFmtId="0" fontId="13" fillId="15" borderId="8" xfId="0" applyFont="1" applyFill="1" applyBorder="1" applyAlignment="1">
      <alignment horizontal="center"/>
    </xf>
    <xf numFmtId="43" fontId="13" fillId="15" borderId="8" xfId="1" applyNumberFormat="1" applyFont="1" applyFill="1" applyBorder="1"/>
    <xf numFmtId="0" fontId="13" fillId="15" borderId="24" xfId="0" applyFont="1" applyFill="1" applyBorder="1"/>
    <xf numFmtId="0" fontId="13" fillId="14" borderId="8" xfId="0" applyFont="1" applyFill="1" applyBorder="1"/>
    <xf numFmtId="43" fontId="13" fillId="14" borderId="8" xfId="1" applyNumberFormat="1" applyFont="1" applyFill="1" applyBorder="1"/>
    <xf numFmtId="0" fontId="13" fillId="14" borderId="24" xfId="0" applyFont="1" applyFill="1" applyBorder="1"/>
    <xf numFmtId="164" fontId="13" fillId="14" borderId="8" xfId="1" applyNumberFormat="1" applyFont="1" applyFill="1" applyBorder="1"/>
    <xf numFmtId="164" fontId="13" fillId="15" borderId="8" xfId="1" applyNumberFormat="1" applyFont="1" applyFill="1" applyBorder="1"/>
    <xf numFmtId="0" fontId="10" fillId="14" borderId="0" xfId="0" applyFont="1" applyFill="1" applyBorder="1"/>
    <xf numFmtId="0" fontId="10" fillId="14" borderId="0" xfId="0" applyFont="1" applyFill="1" applyBorder="1" applyAlignment="1">
      <alignment horizontal="center"/>
    </xf>
    <xf numFmtId="164" fontId="10" fillId="14" borderId="0" xfId="1" applyNumberFormat="1" applyFont="1" applyFill="1" applyBorder="1"/>
    <xf numFmtId="0" fontId="14" fillId="0" borderId="0" xfId="0" applyFont="1" applyAlignment="1">
      <alignment horizontal="center"/>
    </xf>
    <xf numFmtId="0" fontId="11" fillId="29" borderId="25" xfId="0" applyFont="1" applyFill="1" applyBorder="1" applyAlignment="1">
      <alignment horizontal="center"/>
    </xf>
    <xf numFmtId="0" fontId="11" fillId="30" borderId="25" xfId="0" applyFont="1" applyFill="1" applyBorder="1" applyAlignment="1">
      <alignment horizontal="center"/>
    </xf>
    <xf numFmtId="0" fontId="11" fillId="30" borderId="25" xfId="0" applyFont="1" applyFill="1" applyBorder="1"/>
    <xf numFmtId="0" fontId="13" fillId="30" borderId="25" xfId="0" applyFont="1" applyFill="1" applyBorder="1"/>
    <xf numFmtId="0" fontId="10" fillId="30" borderId="25" xfId="0" applyFont="1" applyFill="1" applyBorder="1"/>
    <xf numFmtId="0" fontId="13" fillId="29" borderId="25" xfId="0" applyFont="1" applyFill="1" applyBorder="1"/>
    <xf numFmtId="0" fontId="13" fillId="29" borderId="25" xfId="0" applyFont="1" applyFill="1" applyBorder="1" applyAlignment="1">
      <alignment horizontal="right"/>
    </xf>
    <xf numFmtId="0" fontId="13" fillId="30" borderId="25" xfId="0" applyFont="1" applyFill="1" applyBorder="1" applyAlignment="1">
      <alignment horizontal="right"/>
    </xf>
    <xf numFmtId="0" fontId="10" fillId="29" borderId="25" xfId="0" applyFont="1" applyFill="1" applyBorder="1"/>
    <xf numFmtId="0" fontId="10" fillId="30" borderId="25" xfId="0" applyFont="1" applyFill="1" applyBorder="1" applyAlignment="1">
      <alignment horizontal="right"/>
    </xf>
    <xf numFmtId="0" fontId="13" fillId="18" borderId="12" xfId="0" applyFont="1" applyFill="1" applyBorder="1"/>
    <xf numFmtId="165" fontId="13" fillId="18" borderId="12" xfId="1" applyNumberFormat="1" applyFont="1" applyFill="1" applyBorder="1"/>
    <xf numFmtId="164" fontId="13" fillId="18" borderId="12" xfId="1" applyNumberFormat="1" applyFont="1" applyFill="1" applyBorder="1"/>
    <xf numFmtId="43" fontId="13" fillId="18" borderId="12" xfId="1" applyNumberFormat="1" applyFont="1" applyFill="1" applyBorder="1"/>
    <xf numFmtId="0" fontId="10" fillId="18" borderId="12" xfId="0" applyFont="1" applyFill="1" applyBorder="1" applyAlignment="1">
      <alignment horizontal="center"/>
    </xf>
    <xf numFmtId="0" fontId="13" fillId="18" borderId="12" xfId="0" applyFont="1" applyFill="1" applyBorder="1" applyAlignment="1"/>
    <xf numFmtId="165" fontId="13" fillId="16" borderId="23" xfId="1" applyNumberFormat="1" applyFont="1" applyFill="1" applyBorder="1"/>
    <xf numFmtId="43" fontId="13" fillId="16" borderId="23" xfId="1" applyNumberFormat="1" applyFont="1" applyFill="1" applyBorder="1"/>
    <xf numFmtId="0" fontId="6" fillId="31" borderId="7" xfId="0" applyFont="1" applyFill="1" applyBorder="1"/>
    <xf numFmtId="0" fontId="5" fillId="31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9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.0_-;\-* #,##0.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.0_-;\-* #,##0.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-* #,##0_-;\-* #,##0_-;_-* &quot;-&quot;??_-;_-@_-"/>
    </dxf>
    <dxf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.0_-;\-* #,##0.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-* #,##0_-;\-* #,##0_-;_-* &quot;-&quot;??_-;_-@_-"/>
    </dxf>
    <dxf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_-* #,##0.0_-;\-* #,##0.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alignment horizontal="right" vertical="bottom" textRotation="0" wrapText="0" relativeIndent="0" justifyLastLine="0" shrinkToFit="0" readingOrder="0"/>
    </dxf>
    <dxf>
      <alignment horizontal="right" vertical="bottom" textRotation="0" wrapText="0" relativeIndent="0" justifyLastLine="0" shrinkToFit="0" readingOrder="0"/>
    </dxf>
    <dxf>
      <alignment horizontal="right" vertical="bottom" textRotation="0" wrapText="0" relativeIndent="0" justifyLastLine="0" shrinkToFit="0" readingOrder="0"/>
    </dxf>
    <dxf>
      <alignment horizontal="right" vertical="bottom" textRotation="0" wrapText="0" relativeIndent="0" justifyLastLine="0" shrinkToFit="0" readingOrder="0"/>
    </dxf>
    <dxf>
      <alignment horizontal="right" vertical="bottom" textRotation="0" wrapText="0" relativeIndent="0" justifyLastLine="0" shrinkToFit="0" readingOrder="0"/>
    </dxf>
    <dxf>
      <alignment horizontal="right" vertical="bottom" textRotation="0" wrapText="0" relativeIndent="0" justifyLastLine="0" shrinkToFit="0" readingOrder="0"/>
    </dxf>
    <dxf>
      <alignment horizontal="right" vertical="bottom" textRotation="0" wrapText="0" relativeIndent="0" justifyLastLine="0" shrinkToFit="0" readingOrder="0"/>
    </dxf>
    <dxf>
      <alignment horizontal="right" vertical="bottom" textRotation="0" wrapText="0" relativeIndent="0" justifyLastLine="0" shrinkToFit="0" readingOrder="0"/>
    </dxf>
    <dxf>
      <alignment horizontal="righ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9" tint="0.59999389629810485"/>
          <bgColor theme="9" tint="0.59999389629810485"/>
        </patternFill>
      </fill>
      <border diagonalUp="0" diagonalDown="0">
        <left/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9" tint="0.59999389629810485"/>
          <bgColor theme="9" tint="0.59999389629810485"/>
        </patternFill>
      </fill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5" formatCode="_-* #,##0.00_-;\-* #,##0.00_-;_-* &quot;-&quot;??_-;_-@_-"/>
      <fill>
        <patternFill patternType="solid">
          <fgColor theme="9" tint="0.59999389629810485"/>
          <bgColor theme="9" tint="0.59999389629810485"/>
        </patternFill>
      </fill>
      <border diagonalUp="0" diagonalDown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-* #,##0_-;\-* #,##0_-;_-* &quot;-&quot;??_-;_-@_-"/>
      <fill>
        <patternFill patternType="solid">
          <fgColor theme="9" tint="0.59999389629810485"/>
          <bgColor theme="9" tint="0.59999389629810485"/>
        </patternFill>
      </fill>
      <border diagonalUp="0" diagonalDown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9" tint="0.59999389629810485"/>
          <bgColor theme="9" tint="0.59999389629810485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9" tint="0.59999389629810485"/>
          <bgColor theme="9" tint="0.59999389629810485"/>
        </patternFill>
      </fill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9" tint="0.59999389629810485"/>
          <bgColor theme="9" tint="0.59999389629810485"/>
        </patternFill>
      </fill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9" tint="0.59999389629810485"/>
          <bgColor theme="9" tint="0.59999389629810485"/>
        </patternFill>
      </fill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9" tint="0.59999389629810485"/>
          <bgColor theme="9" tint="0.59999389629810485"/>
        </patternFill>
      </fill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_-* #,##0_-;\-* #,##0_-;_-* &quot;-&quot;??_-;_-@_-"/>
    </dxf>
    <dxf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relative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e3" displayName="Table3" ref="B3:E27" totalsRowShown="0" headerRowDxfId="93" dataDxfId="92">
  <autoFilter ref="B3:E27"/>
  <tableColumns count="4">
    <tableColumn id="1" name="INDIVIDUAL" dataDxfId="91"/>
    <tableColumn id="2" name=" " dataDxfId="90"/>
    <tableColumn id="3" name="  " dataDxfId="89"/>
    <tableColumn id="4" name="   " dataDxfId="88"/>
  </tableColumns>
  <tableStyleInfo name="TableStyleMedium25" showFirstColumn="0" showLastColumn="0" showRowStripes="1" showColumnStripes="0"/>
</table>
</file>

<file path=xl/tables/table10.xml><?xml version="1.0" encoding="utf-8"?>
<table xmlns="http://schemas.openxmlformats.org/spreadsheetml/2006/main" id="16" name="Table16" displayName="Table16" ref="A4:G78" totalsRowShown="0" headerRowDxfId="34">
  <autoFilter ref="A4:G78"/>
  <tableColumns count="7">
    <tableColumn id="1" name="No" dataDxfId="33"/>
    <tableColumn id="2" name="Wicket" dataDxfId="32"/>
    <tableColumn id="3" name="Runs"/>
    <tableColumn id="4" name="Season"/>
    <tableColumn id="5" name="Players"/>
    <tableColumn id="6" name="Grade" dataDxfId="31"/>
    <tableColumn id="7" name="Opponent"/>
  </tableColumns>
  <tableStyleInfo name="TableStyleMedium27" showFirstColumn="0" showLastColumn="0" showRowStripes="1" showColumnStripes="0"/>
</table>
</file>

<file path=xl/tables/table11.xml><?xml version="1.0" encoding="utf-8"?>
<table xmlns="http://schemas.openxmlformats.org/spreadsheetml/2006/main" id="17" name="Table17" displayName="Table17" ref="A3:J58" totalsRowShown="0" headerRowDxfId="30">
  <autoFilter ref="A3:J58"/>
  <tableColumns count="10">
    <tableColumn id="1" name="No" dataDxfId="29"/>
    <tableColumn id="2" name="Name"/>
    <tableColumn id="3" name="Overs" dataDxfId="28" dataCellStyle="Comma"/>
    <tableColumn id="4" name="Maidens" dataDxfId="27"/>
    <tableColumn id="5" name="Runs" dataDxfId="26" dataCellStyle="Comma"/>
    <tableColumn id="6" name="Wickets"/>
    <tableColumn id="7" name="Average" dataDxfId="25" dataCellStyle="Comma">
      <calculatedColumnFormula>+E4/F4</calculatedColumnFormula>
    </tableColumn>
    <tableColumn id="8" name="Best" dataDxfId="24"/>
    <tableColumn id="9" name="5wkts"/>
    <tableColumn id="10" name="10wkts"/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18" name="Table18" displayName="Table18" ref="A3:J58" totalsRowShown="0" headerRowDxfId="23">
  <autoFilter ref="A3:J58"/>
  <tableColumns count="10">
    <tableColumn id="1" name="No" dataDxfId="22"/>
    <tableColumn id="2" name="Name"/>
    <tableColumn id="3" name="Overs" dataDxfId="21" dataCellStyle="Comma"/>
    <tableColumn id="4" name="Maidens" dataDxfId="20"/>
    <tableColumn id="5" name="Runs" dataDxfId="19" dataCellStyle="Comma"/>
    <tableColumn id="6" name="Wickets"/>
    <tableColumn id="7" name="Average" dataDxfId="18" dataCellStyle="Comma"/>
    <tableColumn id="8" name="Best" dataDxfId="17"/>
    <tableColumn id="9" name="5wkts"/>
    <tableColumn id="10" name="10wkts"/>
  </tableColumns>
  <tableStyleInfo name="TableStyleMedium25" showFirstColumn="0" showLastColumn="0" showRowStripes="1" showColumnStripes="0"/>
</table>
</file>

<file path=xl/tables/table13.xml><?xml version="1.0" encoding="utf-8"?>
<table xmlns="http://schemas.openxmlformats.org/spreadsheetml/2006/main" id="19" name="Table19" displayName="Table19" ref="A4:D46" totalsRowShown="0" headerRowDxfId="16">
  <autoFilter ref="A4:D46"/>
  <tableColumns count="4">
    <tableColumn id="1" name="Position" dataDxfId="15"/>
    <tableColumn id="2" name="Wickets" dataDxfId="14"/>
    <tableColumn id="3" name="Bowler"/>
    <tableColumn id="4" name="Season"/>
  </tableColumns>
  <tableStyleInfo name="TableStyleMedium23" showFirstColumn="0" showLastColumn="0" showRowStripes="1" showColumnStripes="0"/>
</table>
</file>

<file path=xl/tables/table14.xml><?xml version="1.0" encoding="utf-8"?>
<table xmlns="http://schemas.openxmlformats.org/spreadsheetml/2006/main" id="20" name="Table20" displayName="Table20" ref="A4:H48" totalsRowShown="0" headerRowDxfId="13">
  <autoFilter ref="A4:H48"/>
  <tableColumns count="8">
    <tableColumn id="1" name="No" dataDxfId="12"/>
    <tableColumn id="2" name="Name"/>
    <tableColumn id="3" name="Season"/>
    <tableColumn id="4" name="Overs" dataDxfId="11" dataCellStyle="Comma"/>
    <tableColumn id="5" name="Maidens"/>
    <tableColumn id="6" name="Runs"/>
    <tableColumn id="7" name="Wickets"/>
    <tableColumn id="8" name="Average" dataDxfId="10" dataCellStyle="Comma">
      <calculatedColumnFormula>+F5/G5</calculatedColumnFormula>
    </tableColumn>
  </tableColumns>
  <tableStyleInfo name="TableStyleLight19" showFirstColumn="0" showLastColumn="0" showRowStripes="1" showColumnStripes="0"/>
</table>
</file>

<file path=xl/tables/table15.xml><?xml version="1.0" encoding="utf-8"?>
<table xmlns="http://schemas.openxmlformats.org/spreadsheetml/2006/main" id="21" name="Table21" displayName="Table21" ref="A4:H48" totalsRowShown="0" headerRowDxfId="9">
  <autoFilter ref="A4:H48"/>
  <tableColumns count="8">
    <tableColumn id="1" name="No" dataDxfId="8"/>
    <tableColumn id="2" name="Name"/>
    <tableColumn id="3" name="Season"/>
    <tableColumn id="4" name="Overs" dataDxfId="7" dataCellStyle="Comma"/>
    <tableColumn id="5" name="Maidens"/>
    <tableColumn id="6" name="Runs"/>
    <tableColumn id="7" name="Wickets"/>
    <tableColumn id="8" name="Average" dataDxfId="6" dataCellStyle="Comma">
      <calculatedColumnFormula>+F5/G5</calculatedColumnFormula>
    </tableColumn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id="22" name="Table22" displayName="Table22" ref="A4:E48" totalsRowShown="0" headerRowDxfId="5">
  <autoFilter ref="A4:E48"/>
  <tableColumns count="5">
    <tableColumn id="1" name="No" dataDxfId="4"/>
    <tableColumn id="2" name="Name"/>
    <tableColumn id="3" name="Season"/>
    <tableColumn id="4" name="Grade" dataDxfId="3"/>
    <tableColumn id="5" name="Opponent" dataDxfId="2"/>
  </tableColumns>
  <tableStyleInfo name="TableStyleMedium25" showFirstColumn="0" showLastColumn="0" showRowStripes="1" showColumnStripes="0"/>
</table>
</file>

<file path=xl/tables/table17.xml><?xml version="1.0" encoding="utf-8"?>
<table xmlns="http://schemas.openxmlformats.org/spreadsheetml/2006/main" id="24" name="Table24" displayName="Table24" ref="A4:E24" totalsRowShown="0" headerRowDxfId="1">
  <autoFilter ref="A4:E24"/>
  <tableColumns count="5">
    <tableColumn id="1" name="No" dataDxfId="0"/>
    <tableColumn id="2" name="Name"/>
    <tableColumn id="3" name="Total">
      <calculatedColumnFormula>+D5+E5</calculatedColumnFormula>
    </tableColumn>
    <tableColumn id="4" name="Catches"/>
    <tableColumn id="5" name="Stumpings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2" name="Table4" displayName="Table4" ref="A29:F42" totalsRowShown="0" headerRowDxfId="87" dataDxfId="86">
  <autoFilter ref="A29:F42"/>
  <tableColumns count="6">
    <tableColumn id="1" name="    " dataDxfId="85"/>
    <tableColumn id="2" name="PARTNERSHIPS" dataDxfId="84"/>
    <tableColumn id="3" name="  " dataDxfId="83"/>
    <tableColumn id="4" name=" " dataDxfId="82"/>
    <tableColumn id="5" name="   " dataDxfId="81"/>
    <tableColumn id="6" name="       " dataDxfId="80"/>
  </tableColumns>
  <tableStyleInfo name="TableStyleMedium25" showFirstColumn="0" showLastColumn="0" showRowStripes="1" showColumnStripes="0"/>
</table>
</file>

<file path=xl/tables/table3.xml><?xml version="1.0" encoding="utf-8"?>
<table xmlns="http://schemas.openxmlformats.org/spreadsheetml/2006/main" id="4" name="Table5" displayName="Table5" ref="A3:J107" totalsRowShown="0" headerRowDxfId="79">
  <autoFilter ref="A3:J107"/>
  <tableColumns count="10">
    <tableColumn id="1" name="No" dataDxfId="78"/>
    <tableColumn id="2" name="NCC Career"/>
    <tableColumn id="3" name="Name"/>
    <tableColumn id="4" name="Inns"/>
    <tableColumn id="5" name="NO's"/>
    <tableColumn id="6" name="HS" dataDxfId="77"/>
    <tableColumn id="7" name="Runs" dataDxfId="76" dataCellStyle="Comma"/>
    <tableColumn id="8" name="Avge" dataDxfId="75" dataCellStyle="Comma"/>
    <tableColumn id="9" name="100's"/>
    <tableColumn id="10" name="50's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id="7" name="List1" displayName="List1" ref="A3:J107" totalsRowShown="0" headerRowDxfId="74">
  <autoFilter ref="A3:J107"/>
  <tableColumns count="10">
    <tableColumn id="1" name="No" dataDxfId="73"/>
    <tableColumn id="2" name="NCC Career" dataDxfId="72"/>
    <tableColumn id="3" name="Name" dataDxfId="71"/>
    <tableColumn id="4" name="Inns" dataDxfId="70"/>
    <tableColumn id="5" name="NO's" dataDxfId="69"/>
    <tableColumn id="6" name="HS" dataDxfId="68"/>
    <tableColumn id="7" name="Runs" dataDxfId="67" dataCellStyle="Comma"/>
    <tableColumn id="8" name="Avge" dataDxfId="66" dataCellStyle="Comma"/>
    <tableColumn id="9" name="100's" dataDxfId="65"/>
    <tableColumn id="10" name="50's" dataDxfId="6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6" name="Table7" displayName="Table7" ref="A3:E49" totalsRowShown="0" headerRowDxfId="63">
  <autoFilter ref="A3:E49"/>
  <tableColumns count="5">
    <tableColumn id="1" name="Position" dataDxfId="62"/>
    <tableColumn id="2" name="Score" dataDxfId="61"/>
    <tableColumn id="3" name="Batsman"/>
    <tableColumn id="4" name="Season"/>
    <tableColumn id="5" name="Opponent"/>
  </tableColumns>
  <tableStyleInfo name="TableStyleMedium14" showFirstColumn="0" showLastColumn="0" showRowStripes="1" showColumnStripes="0"/>
</table>
</file>

<file path=xl/tables/table6.xml><?xml version="1.0" encoding="utf-8"?>
<table xmlns="http://schemas.openxmlformats.org/spreadsheetml/2006/main" id="12" name="Table12" displayName="Table12" ref="A4:L31" totalsRowShown="0" headerRowDxfId="60" dataDxfId="59">
  <autoFilter ref="A4:L31"/>
  <tableColumns count="12">
    <tableColumn id="1" name=" " dataDxfId="58"/>
    <tableColumn id="2" name="  "/>
    <tableColumn id="3" name="   "/>
    <tableColumn id="4" name="    " dataDxfId="57"/>
    <tableColumn id="5" name="      " dataDxfId="56"/>
    <tableColumn id="6" name="             " dataDxfId="55"/>
    <tableColumn id="7" name="                      " dataDxfId="54"/>
    <tableColumn id="8" name="                          " dataDxfId="53"/>
    <tableColumn id="9" name="                                " dataDxfId="52"/>
    <tableColumn id="10" name="                           " dataDxfId="51"/>
    <tableColumn id="11" name="                              " dataDxfId="50"/>
    <tableColumn id="12" name="                " dataDxfId="49"/>
  </tableColumns>
  <tableStyleInfo name="TableStyleMedium25" showFirstColumn="0" showLastColumn="0" showRowStripes="1" showColumnStripes="0"/>
</table>
</file>

<file path=xl/tables/table7.xml><?xml version="1.0" encoding="utf-8"?>
<table xmlns="http://schemas.openxmlformats.org/spreadsheetml/2006/main" id="13" name="Table13" displayName="Table13" ref="A4:K42" totalsRowShown="0" headerRowDxfId="48">
  <autoFilter ref="A4:K42"/>
  <tableColumns count="11">
    <tableColumn id="1" name="No" dataDxfId="47"/>
    <tableColumn id="2" name="Name"/>
    <tableColumn id="3" name="Grade" dataDxfId="46"/>
    <tableColumn id="4" name="Season"/>
    <tableColumn id="5" name="Inns"/>
    <tableColumn id="6" name="NO's"/>
    <tableColumn id="7" name="HS" dataDxfId="45"/>
    <tableColumn id="8" name="Runs"/>
    <tableColumn id="9" name="Avge" dataDxfId="44" dataCellStyle="Comma">
      <calculatedColumnFormula>+H5/(E5-F5)</calculatedColumnFormula>
    </tableColumn>
    <tableColumn id="10" name="100's"/>
    <tableColumn id="11" name="50's" dataDxfId="43"/>
  </tableColumns>
  <tableStyleInfo name="TableStyleMedium28" showFirstColumn="0" showLastColumn="0" showRowStripes="1" showColumnStripes="0"/>
</table>
</file>

<file path=xl/tables/table8.xml><?xml version="1.0" encoding="utf-8"?>
<table xmlns="http://schemas.openxmlformats.org/spreadsheetml/2006/main" id="14" name="Table14" displayName="Table14" ref="A4:K42" totalsRowShown="0" headerRowDxfId="42">
  <autoFilter ref="A4:K42"/>
  <tableColumns count="11">
    <tableColumn id="1" name="No" dataDxfId="41"/>
    <tableColumn id="2" name="Name"/>
    <tableColumn id="3" name="Grade" dataDxfId="40"/>
    <tableColumn id="4" name="Season"/>
    <tableColumn id="5" name="Inns"/>
    <tableColumn id="6" name="NO's"/>
    <tableColumn id="7" name="HS" dataDxfId="39"/>
    <tableColumn id="8" name="Runs"/>
    <tableColumn id="9" name="Avge" dataDxfId="38" dataCellStyle="Comma">
      <calculatedColumnFormula>+H5/(E5-F5)</calculatedColumnFormula>
    </tableColumn>
    <tableColumn id="10" name="100's"/>
    <tableColumn id="11" name="50's" dataDxfId="37"/>
  </tableColumns>
  <tableStyleInfo name="TableStyleMedium24" showFirstColumn="0" showLastColumn="0" showRowStripes="1" showColumnStripes="0"/>
</table>
</file>

<file path=xl/tables/table9.xml><?xml version="1.0" encoding="utf-8"?>
<table xmlns="http://schemas.openxmlformats.org/spreadsheetml/2006/main" id="15" name="Table15" displayName="Table15" ref="A3:F119" totalsRowShown="0" headerRowDxfId="36">
  <autoFilter ref="A3:F119"/>
  <tableColumns count="6">
    <tableColumn id="1" name=" " dataDxfId="35"/>
    <tableColumn id="2" name="  "/>
    <tableColumn id="3" name="    "/>
    <tableColumn id="4" name="       "/>
    <tableColumn id="5" name="         "/>
    <tableColumn id="6" name="             "/>
  </tableColumns>
  <tableStyleInfo name="TableStyleMedium2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zoomScaleNormal="100" workbookViewId="0">
      <selection activeCell="C2" sqref="C2"/>
    </sheetView>
  </sheetViews>
  <sheetFormatPr defaultRowHeight="12.75" x14ac:dyDescent="0.2"/>
  <cols>
    <col min="2" max="2" width="34" customWidth="1"/>
    <col min="3" max="3" width="9.28515625" bestFit="1" customWidth="1"/>
    <col min="4" max="4" width="18.7109375" customWidth="1"/>
  </cols>
  <sheetData>
    <row r="1" spans="1:6" x14ac:dyDescent="0.2">
      <c r="A1" s="156"/>
      <c r="B1" s="219" t="s">
        <v>995</v>
      </c>
      <c r="C1" s="219"/>
      <c r="D1" s="219"/>
      <c r="E1" s="219"/>
      <c r="F1" s="157"/>
    </row>
    <row r="3" spans="1:6" x14ac:dyDescent="0.2">
      <c r="B3" s="25" t="s">
        <v>749</v>
      </c>
      <c r="C3" s="26" t="s">
        <v>805</v>
      </c>
      <c r="D3" s="26" t="s">
        <v>806</v>
      </c>
      <c r="E3" s="26" t="s">
        <v>807</v>
      </c>
    </row>
    <row r="4" spans="1:6" x14ac:dyDescent="0.2">
      <c r="B4" s="9"/>
      <c r="C4" s="9"/>
      <c r="D4" s="9"/>
      <c r="E4" s="9"/>
    </row>
    <row r="5" spans="1:6" x14ac:dyDescent="0.2">
      <c r="B5" s="25" t="s">
        <v>750</v>
      </c>
      <c r="C5" s="9"/>
      <c r="D5" s="22" t="s">
        <v>755</v>
      </c>
      <c r="E5" s="22" t="s">
        <v>207</v>
      </c>
    </row>
    <row r="6" spans="1:6" x14ac:dyDescent="0.2">
      <c r="B6" s="9" t="s">
        <v>614</v>
      </c>
      <c r="C6" s="11">
        <v>10021</v>
      </c>
      <c r="D6" s="9" t="s">
        <v>319</v>
      </c>
      <c r="E6" s="9"/>
    </row>
    <row r="7" spans="1:6" x14ac:dyDescent="0.2">
      <c r="B7" s="9" t="s">
        <v>445</v>
      </c>
      <c r="C7" s="9">
        <v>47.4</v>
      </c>
      <c r="D7" s="9" t="s">
        <v>310</v>
      </c>
      <c r="E7" s="9"/>
    </row>
    <row r="8" spans="1:6" x14ac:dyDescent="0.2">
      <c r="B8" s="9" t="s">
        <v>446</v>
      </c>
      <c r="C8" s="202" t="s">
        <v>921</v>
      </c>
      <c r="D8" s="203" t="s">
        <v>924</v>
      </c>
      <c r="E8" s="203" t="s">
        <v>925</v>
      </c>
    </row>
    <row r="9" spans="1:6" x14ac:dyDescent="0.2">
      <c r="B9" s="9" t="s">
        <v>801</v>
      </c>
      <c r="C9" s="24">
        <v>9</v>
      </c>
      <c r="D9" s="8" t="s">
        <v>323</v>
      </c>
      <c r="E9" s="9"/>
    </row>
    <row r="10" spans="1:6" x14ac:dyDescent="0.2">
      <c r="B10" s="9" t="s">
        <v>448</v>
      </c>
      <c r="C10" s="9">
        <v>876</v>
      </c>
      <c r="D10" s="9" t="s">
        <v>308</v>
      </c>
      <c r="E10" s="9" t="s">
        <v>563</v>
      </c>
    </row>
    <row r="11" spans="1:6" x14ac:dyDescent="0.2">
      <c r="B11" s="9" t="s">
        <v>615</v>
      </c>
      <c r="C11" s="12">
        <v>113</v>
      </c>
      <c r="D11" s="9" t="s">
        <v>312</v>
      </c>
      <c r="E11" s="9" t="s">
        <v>536</v>
      </c>
    </row>
    <row r="12" spans="1:6" x14ac:dyDescent="0.2">
      <c r="B12" s="9"/>
      <c r="C12" s="9"/>
      <c r="D12" s="9"/>
      <c r="E12" s="9"/>
    </row>
    <row r="13" spans="1:6" x14ac:dyDescent="0.2">
      <c r="B13" s="25" t="s">
        <v>751</v>
      </c>
      <c r="C13" s="9"/>
      <c r="D13" s="9"/>
      <c r="E13" s="9"/>
    </row>
    <row r="14" spans="1:6" x14ac:dyDescent="0.2">
      <c r="B14" s="9" t="s">
        <v>616</v>
      </c>
      <c r="C14" s="9">
        <v>947</v>
      </c>
      <c r="D14" s="9" t="s">
        <v>368</v>
      </c>
      <c r="E14" s="9"/>
    </row>
    <row r="15" spans="1:6" x14ac:dyDescent="0.2">
      <c r="B15" s="9" t="s">
        <v>447</v>
      </c>
      <c r="C15" s="9">
        <v>9.7100000000000009</v>
      </c>
      <c r="D15" s="9" t="s">
        <v>376</v>
      </c>
      <c r="E15" s="9"/>
    </row>
    <row r="16" spans="1:6" x14ac:dyDescent="0.2">
      <c r="B16" s="9" t="s">
        <v>617</v>
      </c>
      <c r="C16" s="23" t="s">
        <v>535</v>
      </c>
      <c r="D16" s="9" t="s">
        <v>390</v>
      </c>
      <c r="E16" s="9" t="s">
        <v>536</v>
      </c>
    </row>
    <row r="17" spans="1:6" x14ac:dyDescent="0.2">
      <c r="B17" s="9" t="s">
        <v>449</v>
      </c>
      <c r="C17" s="9">
        <v>71</v>
      </c>
      <c r="D17" s="9" t="s">
        <v>368</v>
      </c>
      <c r="E17" s="9" t="s">
        <v>590</v>
      </c>
    </row>
    <row r="18" spans="1:6" x14ac:dyDescent="0.2">
      <c r="B18" s="9"/>
      <c r="C18" s="9">
        <v>71</v>
      </c>
      <c r="D18" s="9" t="s">
        <v>364</v>
      </c>
      <c r="E18" s="9" t="s">
        <v>552</v>
      </c>
    </row>
    <row r="19" spans="1:6" x14ac:dyDescent="0.2">
      <c r="B19" s="9" t="s">
        <v>802</v>
      </c>
      <c r="C19" s="8">
        <v>6.96</v>
      </c>
      <c r="D19" s="8" t="s">
        <v>374</v>
      </c>
      <c r="E19" s="9" t="s">
        <v>597</v>
      </c>
    </row>
    <row r="20" spans="1:6" x14ac:dyDescent="0.2">
      <c r="B20" s="9" t="s">
        <v>803</v>
      </c>
      <c r="C20" s="8">
        <v>3</v>
      </c>
      <c r="D20" s="8" t="s">
        <v>804</v>
      </c>
      <c r="E20" s="9"/>
    </row>
    <row r="21" spans="1:6" x14ac:dyDescent="0.2">
      <c r="B21" s="9"/>
      <c r="C21" s="9"/>
      <c r="D21" s="9"/>
      <c r="E21" s="9"/>
    </row>
    <row r="22" spans="1:6" x14ac:dyDescent="0.2">
      <c r="B22" s="25" t="s">
        <v>752</v>
      </c>
      <c r="C22" s="9"/>
      <c r="D22" s="9"/>
      <c r="E22" s="9"/>
    </row>
    <row r="23" spans="1:6" x14ac:dyDescent="0.2">
      <c r="B23" s="9" t="s">
        <v>618</v>
      </c>
      <c r="C23" s="9">
        <v>243</v>
      </c>
      <c r="D23" s="9" t="s">
        <v>319</v>
      </c>
      <c r="E23" s="9"/>
    </row>
    <row r="24" spans="1:6" x14ac:dyDescent="0.2">
      <c r="B24" s="9" t="s">
        <v>619</v>
      </c>
      <c r="C24" s="9">
        <v>102</v>
      </c>
      <c r="D24" s="9" t="s">
        <v>319</v>
      </c>
      <c r="E24" s="9"/>
    </row>
    <row r="25" spans="1:6" x14ac:dyDescent="0.2">
      <c r="B25" s="9"/>
      <c r="C25" s="9"/>
      <c r="D25" s="9"/>
      <c r="E25" s="9"/>
    </row>
    <row r="26" spans="1:6" x14ac:dyDescent="0.2">
      <c r="B26" s="25" t="s">
        <v>753</v>
      </c>
      <c r="C26" s="9"/>
      <c r="D26" s="9"/>
      <c r="E26" s="9"/>
    </row>
    <row r="27" spans="1:6" x14ac:dyDescent="0.2">
      <c r="B27" s="9" t="s">
        <v>613</v>
      </c>
      <c r="C27" s="9">
        <v>1990</v>
      </c>
      <c r="D27" s="9" t="s">
        <v>308</v>
      </c>
      <c r="E27" s="9" t="s">
        <v>572</v>
      </c>
    </row>
    <row r="29" spans="1:6" x14ac:dyDescent="0.2">
      <c r="A29" s="26" t="s">
        <v>808</v>
      </c>
      <c r="B29" s="25" t="s">
        <v>754</v>
      </c>
      <c r="C29" s="26" t="s">
        <v>806</v>
      </c>
      <c r="D29" s="26" t="s">
        <v>805</v>
      </c>
      <c r="E29" s="26" t="s">
        <v>807</v>
      </c>
      <c r="F29" s="26" t="s">
        <v>809</v>
      </c>
    </row>
    <row r="30" spans="1:6" x14ac:dyDescent="0.2">
      <c r="A30" s="9"/>
      <c r="B30" s="9"/>
      <c r="C30" s="9"/>
      <c r="D30" s="9"/>
      <c r="E30" s="9"/>
      <c r="F30" s="9"/>
    </row>
    <row r="31" spans="1:6" x14ac:dyDescent="0.2">
      <c r="A31" s="22" t="s">
        <v>621</v>
      </c>
      <c r="B31" s="22" t="s">
        <v>622</v>
      </c>
      <c r="C31" s="22" t="s">
        <v>6</v>
      </c>
      <c r="D31" s="22" t="s">
        <v>208</v>
      </c>
      <c r="E31" s="22" t="s">
        <v>207</v>
      </c>
      <c r="F31" s="22" t="s">
        <v>307</v>
      </c>
    </row>
    <row r="32" spans="1:6" x14ac:dyDescent="0.2">
      <c r="A32" s="22" t="s">
        <v>623</v>
      </c>
      <c r="B32" s="9" t="s">
        <v>625</v>
      </c>
      <c r="C32" s="9">
        <v>262</v>
      </c>
      <c r="D32" s="9" t="s">
        <v>236</v>
      </c>
      <c r="E32" s="9" t="s">
        <v>624</v>
      </c>
      <c r="F32" s="10" t="s">
        <v>322</v>
      </c>
    </row>
    <row r="33" spans="1:14" x14ac:dyDescent="0.2">
      <c r="A33" s="22" t="s">
        <v>626</v>
      </c>
      <c r="B33" s="9" t="s">
        <v>627</v>
      </c>
      <c r="C33" s="9">
        <v>264</v>
      </c>
      <c r="D33" s="9" t="s">
        <v>265</v>
      </c>
      <c r="E33" s="9" t="s">
        <v>601</v>
      </c>
      <c r="F33" s="10" t="s">
        <v>315</v>
      </c>
      <c r="J33" s="1"/>
      <c r="K33" s="1"/>
      <c r="L33" s="1"/>
      <c r="M33" s="1"/>
      <c r="N33" s="1"/>
    </row>
    <row r="34" spans="1:14" x14ac:dyDescent="0.2">
      <c r="A34" s="22" t="s">
        <v>628</v>
      </c>
      <c r="B34" s="9" t="s">
        <v>629</v>
      </c>
      <c r="C34" s="9">
        <v>208</v>
      </c>
      <c r="D34" s="9" t="s">
        <v>630</v>
      </c>
      <c r="E34" s="9" t="s">
        <v>563</v>
      </c>
      <c r="F34" s="10" t="s">
        <v>322</v>
      </c>
      <c r="M34" s="3"/>
    </row>
    <row r="35" spans="1:14" x14ac:dyDescent="0.2">
      <c r="A35" s="22" t="s">
        <v>631</v>
      </c>
      <c r="B35" s="9" t="s">
        <v>632</v>
      </c>
      <c r="C35" s="9">
        <v>184</v>
      </c>
      <c r="D35" s="9" t="s">
        <v>633</v>
      </c>
      <c r="E35" s="9" t="s">
        <v>567</v>
      </c>
      <c r="F35" s="10" t="s">
        <v>322</v>
      </c>
      <c r="M35" s="3"/>
    </row>
    <row r="36" spans="1:14" x14ac:dyDescent="0.2">
      <c r="A36" s="22" t="s">
        <v>634</v>
      </c>
      <c r="B36" s="9" t="s">
        <v>635</v>
      </c>
      <c r="C36" s="9">
        <v>210</v>
      </c>
      <c r="D36" s="9" t="s">
        <v>226</v>
      </c>
      <c r="E36" s="9" t="s">
        <v>540</v>
      </c>
      <c r="F36" s="10" t="s">
        <v>309</v>
      </c>
      <c r="M36" s="3"/>
    </row>
    <row r="37" spans="1:14" x14ac:dyDescent="0.2">
      <c r="A37" s="22" t="s">
        <v>636</v>
      </c>
      <c r="B37" s="9" t="s">
        <v>638</v>
      </c>
      <c r="C37" s="9">
        <v>164</v>
      </c>
      <c r="D37" s="9" t="s">
        <v>639</v>
      </c>
      <c r="E37" s="9" t="s">
        <v>637</v>
      </c>
      <c r="F37" s="10" t="s">
        <v>309</v>
      </c>
      <c r="M37" s="3"/>
    </row>
    <row r="38" spans="1:14" x14ac:dyDescent="0.2">
      <c r="A38" s="22" t="s">
        <v>640</v>
      </c>
      <c r="B38" s="9" t="s">
        <v>642</v>
      </c>
      <c r="C38" s="9">
        <v>176</v>
      </c>
      <c r="D38" s="9" t="s">
        <v>643</v>
      </c>
      <c r="E38" s="9" t="s">
        <v>641</v>
      </c>
      <c r="F38" s="10" t="s">
        <v>311</v>
      </c>
      <c r="M38" s="3"/>
    </row>
    <row r="39" spans="1:14" x14ac:dyDescent="0.2">
      <c r="A39" s="22" t="s">
        <v>644</v>
      </c>
      <c r="B39" s="9" t="s">
        <v>645</v>
      </c>
      <c r="C39" s="9">
        <v>175</v>
      </c>
      <c r="D39" s="9" t="s">
        <v>646</v>
      </c>
      <c r="E39" s="9" t="s">
        <v>566</v>
      </c>
      <c r="F39" s="10" t="s">
        <v>309</v>
      </c>
      <c r="M39" s="3"/>
    </row>
    <row r="40" spans="1:14" x14ac:dyDescent="0.2">
      <c r="A40" s="22" t="s">
        <v>647</v>
      </c>
      <c r="B40" t="s">
        <v>834</v>
      </c>
      <c r="C40" s="9">
        <v>130</v>
      </c>
      <c r="D40" t="s">
        <v>835</v>
      </c>
      <c r="E40" s="9" t="s">
        <v>833</v>
      </c>
      <c r="F40" s="10" t="s">
        <v>659</v>
      </c>
      <c r="L40" s="3"/>
      <c r="M40" s="3"/>
    </row>
    <row r="41" spans="1:14" x14ac:dyDescent="0.2">
      <c r="A41" s="22" t="s">
        <v>650</v>
      </c>
      <c r="B41" s="9" t="s">
        <v>974</v>
      </c>
      <c r="C41" s="9">
        <v>108</v>
      </c>
      <c r="D41" s="9" t="s">
        <v>798</v>
      </c>
      <c r="E41" s="9" t="s">
        <v>971</v>
      </c>
      <c r="F41" s="10" t="s">
        <v>651</v>
      </c>
      <c r="M41" s="3"/>
    </row>
    <row r="42" spans="1:14" x14ac:dyDescent="0.2">
      <c r="A42" s="9"/>
      <c r="B42" s="9"/>
      <c r="C42" s="9"/>
      <c r="D42" s="9"/>
      <c r="E42" s="9"/>
      <c r="F42" s="9"/>
      <c r="M42" s="3"/>
    </row>
  </sheetData>
  <mergeCells count="1">
    <mergeCell ref="B1:E1"/>
  </mergeCells>
  <phoneticPr fontId="2" type="noConversion"/>
  <printOptions horizontalCentered="1"/>
  <pageMargins left="0.74803149606299213" right="0.74803149606299213" top="1.3385826771653544" bottom="0.98425196850393704" header="0.51181102362204722" footer="0.51181102362204722"/>
  <pageSetup paperSize="9" scale="98" fitToHeight="0" orientation="portrait" r:id="rId1"/>
  <headerFooter alignWithMargins="0">
    <oddHeader>&amp;L&amp;G&amp;C&amp;"Arial,Bold"Virtual Hall of Fame Board&amp;"Arial,Regular"
&amp;"Arial,Bold"&amp;9All Players (1919-2008)&amp;R&amp;"Arial,Bold"&amp;K00-047Northbridge Cricket Club</oddHeader>
    <oddFooter>&amp;C&amp;A&amp;R&amp;P of &amp;N</oddFooter>
  </headerFooter>
  <legacyDrawingHF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zoomScaleNormal="100" workbookViewId="0">
      <selection activeCell="G42" sqref="G42"/>
    </sheetView>
  </sheetViews>
  <sheetFormatPr defaultRowHeight="12.75" x14ac:dyDescent="0.2"/>
  <cols>
    <col min="2" max="2" width="18.42578125" customWidth="1"/>
    <col min="3" max="3" width="9.42578125" customWidth="1"/>
    <col min="4" max="4" width="10.7109375" customWidth="1"/>
    <col min="6" max="6" width="10.140625" customWidth="1"/>
    <col min="7" max="7" width="11.85546875" customWidth="1"/>
  </cols>
  <sheetData>
    <row r="1" spans="1:10" ht="13.5" thickBot="1" x14ac:dyDescent="0.25">
      <c r="A1" s="158"/>
      <c r="B1" s="159"/>
      <c r="C1" s="160" t="s">
        <v>988</v>
      </c>
      <c r="D1" s="159"/>
      <c r="E1" s="161"/>
      <c r="F1" s="159"/>
      <c r="G1" s="162"/>
      <c r="H1" s="163"/>
      <c r="I1" s="159"/>
      <c r="J1" s="159"/>
    </row>
    <row r="2" spans="1:10" ht="13.5" thickBot="1" x14ac:dyDescent="0.25">
      <c r="A2" s="158"/>
      <c r="B2" s="159"/>
      <c r="C2" s="160" t="s">
        <v>455</v>
      </c>
      <c r="D2" s="159"/>
      <c r="E2" s="161"/>
      <c r="F2" s="159"/>
      <c r="G2" s="162"/>
      <c r="H2" s="164" t="s">
        <v>305</v>
      </c>
      <c r="I2" s="165"/>
      <c r="J2" s="166"/>
    </row>
    <row r="3" spans="1:10" x14ac:dyDescent="0.2">
      <c r="A3" s="1" t="s">
        <v>1</v>
      </c>
      <c r="B3" s="1" t="s">
        <v>3</v>
      </c>
      <c r="C3" s="16" t="s">
        <v>456</v>
      </c>
      <c r="D3" s="1" t="s">
        <v>457</v>
      </c>
      <c r="E3" s="6" t="s">
        <v>6</v>
      </c>
      <c r="F3" s="1" t="s">
        <v>458</v>
      </c>
      <c r="G3" s="7" t="s">
        <v>459</v>
      </c>
      <c r="H3" s="1" t="s">
        <v>460</v>
      </c>
      <c r="I3" s="1" t="s">
        <v>461</v>
      </c>
      <c r="J3" s="1" t="s">
        <v>462</v>
      </c>
    </row>
    <row r="4" spans="1:10" x14ac:dyDescent="0.2">
      <c r="A4" s="1">
        <v>1</v>
      </c>
      <c r="B4" t="s">
        <v>368</v>
      </c>
      <c r="C4" s="17">
        <v>3692.2</v>
      </c>
      <c r="D4">
        <v>495</v>
      </c>
      <c r="E4" s="4">
        <v>15461</v>
      </c>
      <c r="F4">
        <v>947</v>
      </c>
      <c r="G4" s="5">
        <f>+E4/F4</f>
        <v>16.326293558606125</v>
      </c>
      <c r="H4" s="18" t="s">
        <v>463</v>
      </c>
      <c r="I4">
        <v>28</v>
      </c>
      <c r="J4">
        <v>2</v>
      </c>
    </row>
    <row r="5" spans="1:10" x14ac:dyDescent="0.2">
      <c r="A5" s="1">
        <v>2</v>
      </c>
      <c r="B5" t="s">
        <v>374</v>
      </c>
      <c r="C5" s="17">
        <v>2162.6999999999998</v>
      </c>
      <c r="D5">
        <v>365</v>
      </c>
      <c r="E5" s="4">
        <v>7550</v>
      </c>
      <c r="F5">
        <v>758</v>
      </c>
      <c r="G5" s="5">
        <f t="shared" ref="G5:G17" si="0">+E5/F5</f>
        <v>9.9604221635883903</v>
      </c>
      <c r="H5" s="18" t="s">
        <v>464</v>
      </c>
      <c r="I5">
        <v>11</v>
      </c>
      <c r="J5">
        <v>6</v>
      </c>
    </row>
    <row r="6" spans="1:10" x14ac:dyDescent="0.2">
      <c r="A6" s="1">
        <v>3</v>
      </c>
      <c r="B6" t="s">
        <v>364</v>
      </c>
      <c r="C6" s="17">
        <v>2690.4</v>
      </c>
      <c r="D6">
        <v>310</v>
      </c>
      <c r="E6" s="4">
        <v>10118</v>
      </c>
      <c r="F6">
        <v>728</v>
      </c>
      <c r="G6" s="5">
        <f t="shared" si="0"/>
        <v>13.898351648351648</v>
      </c>
      <c r="H6" s="18" t="s">
        <v>465</v>
      </c>
      <c r="I6">
        <v>20</v>
      </c>
      <c r="J6">
        <v>2</v>
      </c>
    </row>
    <row r="7" spans="1:10" x14ac:dyDescent="0.2">
      <c r="A7" s="1">
        <v>4</v>
      </c>
      <c r="B7" t="s">
        <v>434</v>
      </c>
      <c r="C7" s="17">
        <v>2099.3000000000002</v>
      </c>
      <c r="D7">
        <v>291</v>
      </c>
      <c r="E7" s="4">
        <v>9195</v>
      </c>
      <c r="F7">
        <v>475</v>
      </c>
      <c r="G7" s="5">
        <f t="shared" si="0"/>
        <v>19.357894736842105</v>
      </c>
      <c r="H7" s="18" t="s">
        <v>466</v>
      </c>
      <c r="I7">
        <v>12</v>
      </c>
      <c r="J7">
        <v>0</v>
      </c>
    </row>
    <row r="8" spans="1:10" x14ac:dyDescent="0.2">
      <c r="A8" s="1">
        <v>5</v>
      </c>
      <c r="B8" t="s">
        <v>401</v>
      </c>
      <c r="C8" s="17">
        <v>2385.4</v>
      </c>
      <c r="D8">
        <v>523</v>
      </c>
      <c r="E8" s="4">
        <v>7659</v>
      </c>
      <c r="F8">
        <v>451</v>
      </c>
      <c r="G8" s="5">
        <f t="shared" si="0"/>
        <v>16.982261640798225</v>
      </c>
      <c r="H8" s="18" t="s">
        <v>467</v>
      </c>
      <c r="I8">
        <v>14</v>
      </c>
      <c r="J8">
        <v>0</v>
      </c>
    </row>
    <row r="9" spans="1:10" x14ac:dyDescent="0.2">
      <c r="A9" s="1">
        <v>6</v>
      </c>
      <c r="B9" t="s">
        <v>468</v>
      </c>
      <c r="C9" s="17">
        <v>1852.1</v>
      </c>
      <c r="D9">
        <v>342</v>
      </c>
      <c r="E9" s="4">
        <v>6399</v>
      </c>
      <c r="F9">
        <v>433</v>
      </c>
      <c r="G9" s="5">
        <f t="shared" si="0"/>
        <v>14.778290993071593</v>
      </c>
      <c r="H9" s="18" t="s">
        <v>469</v>
      </c>
      <c r="I9">
        <v>6</v>
      </c>
      <c r="J9">
        <v>0</v>
      </c>
    </row>
    <row r="10" spans="1:10" x14ac:dyDescent="0.2">
      <c r="A10" s="1">
        <v>7</v>
      </c>
      <c r="B10" t="s">
        <v>470</v>
      </c>
      <c r="C10" s="17">
        <v>1938</v>
      </c>
      <c r="D10">
        <v>383</v>
      </c>
      <c r="E10" s="4">
        <v>6301</v>
      </c>
      <c r="F10">
        <v>399</v>
      </c>
      <c r="G10" s="5">
        <f t="shared" si="0"/>
        <v>15.791979949874687</v>
      </c>
      <c r="H10" s="18" t="s">
        <v>471</v>
      </c>
      <c r="I10">
        <v>16</v>
      </c>
      <c r="J10">
        <v>0</v>
      </c>
    </row>
    <row r="11" spans="1:10" x14ac:dyDescent="0.2">
      <c r="A11" s="1">
        <v>8</v>
      </c>
      <c r="B11" t="s">
        <v>375</v>
      </c>
      <c r="C11" s="17">
        <v>1611</v>
      </c>
      <c r="D11">
        <v>284</v>
      </c>
      <c r="E11" s="4">
        <v>5826</v>
      </c>
      <c r="F11">
        <v>392</v>
      </c>
      <c r="G11" s="5">
        <f t="shared" si="0"/>
        <v>14.862244897959183</v>
      </c>
      <c r="H11" s="18" t="s">
        <v>472</v>
      </c>
      <c r="I11">
        <v>9</v>
      </c>
      <c r="J11">
        <v>0</v>
      </c>
    </row>
    <row r="12" spans="1:10" x14ac:dyDescent="0.2">
      <c r="A12" s="1">
        <v>9</v>
      </c>
      <c r="B12" t="s">
        <v>433</v>
      </c>
      <c r="C12" s="17">
        <v>1859</v>
      </c>
      <c r="D12">
        <v>288</v>
      </c>
      <c r="E12" s="4">
        <v>6945</v>
      </c>
      <c r="F12">
        <v>350</v>
      </c>
      <c r="G12" s="5">
        <f t="shared" si="0"/>
        <v>19.842857142857142</v>
      </c>
      <c r="H12" s="18" t="s">
        <v>467</v>
      </c>
      <c r="I12">
        <v>7</v>
      </c>
      <c r="J12">
        <v>0</v>
      </c>
    </row>
    <row r="13" spans="1:10" x14ac:dyDescent="0.2">
      <c r="A13" s="1">
        <v>10</v>
      </c>
      <c r="B13" t="s">
        <v>387</v>
      </c>
      <c r="C13" s="17">
        <v>1492.6</v>
      </c>
      <c r="D13">
        <v>270</v>
      </c>
      <c r="E13" s="4">
        <v>5364</v>
      </c>
      <c r="F13">
        <v>306</v>
      </c>
      <c r="G13" s="5">
        <f t="shared" si="0"/>
        <v>17.529411764705884</v>
      </c>
      <c r="H13" s="18" t="s">
        <v>473</v>
      </c>
      <c r="I13">
        <v>10</v>
      </c>
      <c r="J13">
        <v>0</v>
      </c>
    </row>
    <row r="14" spans="1:10" x14ac:dyDescent="0.2">
      <c r="A14" s="1">
        <v>11</v>
      </c>
      <c r="B14" t="s">
        <v>323</v>
      </c>
      <c r="C14" s="17">
        <v>1624</v>
      </c>
      <c r="D14">
        <v>275</v>
      </c>
      <c r="E14" s="4">
        <v>5358</v>
      </c>
      <c r="F14">
        <v>286</v>
      </c>
      <c r="G14" s="5">
        <f t="shared" si="0"/>
        <v>18.734265734265733</v>
      </c>
      <c r="H14" s="18" t="s">
        <v>474</v>
      </c>
      <c r="I14">
        <v>4</v>
      </c>
      <c r="J14">
        <v>0</v>
      </c>
    </row>
    <row r="15" spans="1:10" x14ac:dyDescent="0.2">
      <c r="A15" s="1">
        <v>12</v>
      </c>
      <c r="B15" t="s">
        <v>354</v>
      </c>
      <c r="C15" s="17">
        <v>822</v>
      </c>
      <c r="D15">
        <v>90</v>
      </c>
      <c r="E15" s="4">
        <v>3813</v>
      </c>
      <c r="F15">
        <v>242</v>
      </c>
      <c r="G15" s="5">
        <f t="shared" si="0"/>
        <v>15.756198347107437</v>
      </c>
      <c r="H15" s="18" t="s">
        <v>475</v>
      </c>
      <c r="I15">
        <v>5</v>
      </c>
      <c r="J15">
        <v>0</v>
      </c>
    </row>
    <row r="16" spans="1:10" x14ac:dyDescent="0.2">
      <c r="A16" s="1">
        <v>13</v>
      </c>
      <c r="B16" t="s">
        <v>314</v>
      </c>
      <c r="C16" s="17">
        <v>1266.3</v>
      </c>
      <c r="D16">
        <v>176</v>
      </c>
      <c r="E16" s="4">
        <v>5012</v>
      </c>
      <c r="F16">
        <v>235</v>
      </c>
      <c r="G16" s="5">
        <f t="shared" si="0"/>
        <v>21.327659574468086</v>
      </c>
      <c r="H16" s="18" t="s">
        <v>476</v>
      </c>
      <c r="I16">
        <v>4</v>
      </c>
      <c r="J16">
        <v>0</v>
      </c>
    </row>
    <row r="17" spans="1:10" x14ac:dyDescent="0.2">
      <c r="A17" s="1">
        <v>14</v>
      </c>
      <c r="B17" t="s">
        <v>410</v>
      </c>
      <c r="C17" s="167">
        <v>1519.2</v>
      </c>
      <c r="D17" s="168">
        <v>208</v>
      </c>
      <c r="E17" s="168">
        <v>5882</v>
      </c>
      <c r="F17" s="168">
        <v>234</v>
      </c>
      <c r="G17" s="169">
        <f t="shared" si="0"/>
        <v>25.136752136752136</v>
      </c>
      <c r="H17" s="18" t="s">
        <v>486</v>
      </c>
      <c r="I17" s="170">
        <v>1</v>
      </c>
      <c r="J17">
        <v>0</v>
      </c>
    </row>
    <row r="18" spans="1:10" x14ac:dyDescent="0.2">
      <c r="A18" s="1">
        <v>15</v>
      </c>
      <c r="B18" t="s">
        <v>514</v>
      </c>
      <c r="C18" s="167">
        <v>1227.4000000000001</v>
      </c>
      <c r="D18" s="168">
        <v>216</v>
      </c>
      <c r="E18" s="168">
        <v>4116</v>
      </c>
      <c r="F18" s="168">
        <v>216</v>
      </c>
      <c r="G18" s="169">
        <f t="shared" ref="G18" si="1">+E18/F18</f>
        <v>19.055555555555557</v>
      </c>
      <c r="H18" s="18" t="s">
        <v>515</v>
      </c>
      <c r="I18" s="170">
        <v>3</v>
      </c>
      <c r="J18">
        <v>0</v>
      </c>
    </row>
    <row r="19" spans="1:10" x14ac:dyDescent="0.2">
      <c r="A19" s="1">
        <v>16</v>
      </c>
      <c r="B19" s="99" t="s">
        <v>319</v>
      </c>
      <c r="C19" s="171">
        <v>1129</v>
      </c>
      <c r="D19" s="104">
        <v>108</v>
      </c>
      <c r="E19" s="172">
        <v>4578</v>
      </c>
      <c r="F19" s="104">
        <v>207</v>
      </c>
      <c r="G19" s="173">
        <f>+E19/F19</f>
        <v>22.115942028985508</v>
      </c>
      <c r="H19" s="174" t="s">
        <v>477</v>
      </c>
      <c r="I19" s="104">
        <v>3</v>
      </c>
      <c r="J19" s="104">
        <v>0</v>
      </c>
    </row>
    <row r="20" spans="1:10" x14ac:dyDescent="0.2">
      <c r="A20" s="1">
        <v>17</v>
      </c>
      <c r="B20" t="s">
        <v>478</v>
      </c>
      <c r="C20" s="17">
        <v>1197.5</v>
      </c>
      <c r="D20">
        <v>210</v>
      </c>
      <c r="E20" s="4">
        <v>4305</v>
      </c>
      <c r="F20">
        <v>204</v>
      </c>
      <c r="G20" s="5">
        <f t="shared" ref="G20:G21" si="2">+E20/F20</f>
        <v>21.102941176470587</v>
      </c>
      <c r="H20" s="18" t="s">
        <v>479</v>
      </c>
      <c r="I20">
        <v>10</v>
      </c>
      <c r="J20">
        <v>0</v>
      </c>
    </row>
    <row r="21" spans="1:10" x14ac:dyDescent="0.2">
      <c r="A21" s="1">
        <v>18</v>
      </c>
      <c r="B21" t="s">
        <v>480</v>
      </c>
      <c r="C21" s="17">
        <v>537.6</v>
      </c>
      <c r="D21">
        <v>72</v>
      </c>
      <c r="E21" s="4">
        <v>2143</v>
      </c>
      <c r="F21">
        <v>201</v>
      </c>
      <c r="G21" s="5">
        <f t="shared" si="2"/>
        <v>10.661691542288557</v>
      </c>
      <c r="H21" s="18" t="s">
        <v>481</v>
      </c>
      <c r="I21">
        <v>2</v>
      </c>
      <c r="J21">
        <v>0</v>
      </c>
    </row>
    <row r="22" spans="1:10" x14ac:dyDescent="0.2">
      <c r="A22" s="1">
        <v>19</v>
      </c>
      <c r="B22" t="s">
        <v>406</v>
      </c>
      <c r="C22" s="17">
        <v>1093.4000000000001</v>
      </c>
      <c r="D22">
        <v>169</v>
      </c>
      <c r="E22" s="4">
        <v>3844</v>
      </c>
      <c r="F22">
        <v>195</v>
      </c>
      <c r="G22" s="5">
        <f>+E22/F22</f>
        <v>19.712820512820514</v>
      </c>
      <c r="H22" s="18" t="s">
        <v>482</v>
      </c>
      <c r="I22">
        <v>1</v>
      </c>
      <c r="J22">
        <v>0</v>
      </c>
    </row>
    <row r="23" spans="1:10" x14ac:dyDescent="0.2">
      <c r="A23" s="1">
        <v>20</v>
      </c>
      <c r="B23" t="s">
        <v>483</v>
      </c>
      <c r="C23" s="17">
        <v>498</v>
      </c>
      <c r="D23">
        <v>32</v>
      </c>
      <c r="E23" s="4">
        <v>2435</v>
      </c>
      <c r="F23">
        <v>194</v>
      </c>
      <c r="G23" s="5">
        <f>+E23/F23</f>
        <v>12.551546391752577</v>
      </c>
      <c r="H23" s="18" t="s">
        <v>484</v>
      </c>
      <c r="I23">
        <v>6</v>
      </c>
      <c r="J23">
        <v>0</v>
      </c>
    </row>
    <row r="24" spans="1:10" x14ac:dyDescent="0.2">
      <c r="A24" s="1">
        <v>21</v>
      </c>
      <c r="B24" t="s">
        <v>438</v>
      </c>
      <c r="C24" s="17">
        <v>735.4</v>
      </c>
      <c r="D24">
        <v>101</v>
      </c>
      <c r="E24" s="4">
        <v>3000</v>
      </c>
      <c r="F24">
        <v>193</v>
      </c>
      <c r="G24" s="5">
        <f>+E24/F24</f>
        <v>15.544041450777202</v>
      </c>
      <c r="H24" s="18" t="s">
        <v>485</v>
      </c>
      <c r="I24">
        <v>9</v>
      </c>
      <c r="J24">
        <v>0</v>
      </c>
    </row>
    <row r="25" spans="1:10" x14ac:dyDescent="0.2">
      <c r="A25" s="1">
        <v>22</v>
      </c>
      <c r="B25" s="175" t="s">
        <v>503</v>
      </c>
      <c r="C25" s="176">
        <v>479</v>
      </c>
      <c r="D25" s="177">
        <v>29</v>
      </c>
      <c r="E25" s="178">
        <v>2326</v>
      </c>
      <c r="F25" s="177">
        <v>192</v>
      </c>
      <c r="G25" s="179">
        <f>+E25/F25</f>
        <v>12.114583333333334</v>
      </c>
      <c r="H25" s="180" t="s">
        <v>504</v>
      </c>
      <c r="I25" s="177">
        <v>1</v>
      </c>
      <c r="J25" s="177">
        <v>0</v>
      </c>
    </row>
    <row r="26" spans="1:10" x14ac:dyDescent="0.2">
      <c r="A26" s="1">
        <v>23</v>
      </c>
      <c r="B26" t="s">
        <v>337</v>
      </c>
      <c r="C26" s="17">
        <v>873.5</v>
      </c>
      <c r="D26">
        <v>99</v>
      </c>
      <c r="E26" s="4">
        <v>3615</v>
      </c>
      <c r="F26">
        <v>189</v>
      </c>
      <c r="G26" s="5">
        <f t="shared" ref="G26:G34" si="3">+E26/F26</f>
        <v>19.126984126984127</v>
      </c>
      <c r="H26" s="18" t="s">
        <v>487</v>
      </c>
      <c r="I26">
        <v>3</v>
      </c>
      <c r="J26">
        <v>0</v>
      </c>
    </row>
    <row r="27" spans="1:10" x14ac:dyDescent="0.2">
      <c r="A27" s="1">
        <v>24</v>
      </c>
      <c r="B27" t="s">
        <v>338</v>
      </c>
      <c r="C27" s="17">
        <v>666.6</v>
      </c>
      <c r="D27">
        <v>91</v>
      </c>
      <c r="E27" s="4">
        <v>2813</v>
      </c>
      <c r="F27">
        <v>184</v>
      </c>
      <c r="G27" s="5">
        <f t="shared" si="3"/>
        <v>15.288043478260869</v>
      </c>
      <c r="H27" s="18" t="s">
        <v>488</v>
      </c>
      <c r="I27">
        <v>1</v>
      </c>
      <c r="J27">
        <v>0</v>
      </c>
    </row>
    <row r="28" spans="1:10" x14ac:dyDescent="0.2">
      <c r="A28" s="1">
        <v>25</v>
      </c>
      <c r="B28" t="s">
        <v>489</v>
      </c>
      <c r="C28" s="17">
        <v>816</v>
      </c>
      <c r="D28">
        <v>114</v>
      </c>
      <c r="E28" s="4">
        <v>3297</v>
      </c>
      <c r="F28">
        <v>174</v>
      </c>
      <c r="G28" s="5">
        <f t="shared" si="3"/>
        <v>18.948275862068964</v>
      </c>
      <c r="H28" s="18" t="s">
        <v>490</v>
      </c>
      <c r="I28">
        <v>3</v>
      </c>
      <c r="J28">
        <v>0</v>
      </c>
    </row>
    <row r="29" spans="1:10" x14ac:dyDescent="0.2">
      <c r="A29" s="1">
        <v>26</v>
      </c>
      <c r="B29" t="s">
        <v>491</v>
      </c>
      <c r="C29" s="17">
        <v>590.20000000000005</v>
      </c>
      <c r="D29">
        <v>67</v>
      </c>
      <c r="E29" s="4">
        <v>2261</v>
      </c>
      <c r="F29">
        <v>172</v>
      </c>
      <c r="G29" s="5">
        <f t="shared" si="3"/>
        <v>13.145348837209303</v>
      </c>
      <c r="H29" s="18" t="s">
        <v>492</v>
      </c>
      <c r="I29">
        <v>2</v>
      </c>
      <c r="J29">
        <v>0</v>
      </c>
    </row>
    <row r="30" spans="1:10" x14ac:dyDescent="0.2">
      <c r="A30" s="1">
        <v>27</v>
      </c>
      <c r="B30" t="s">
        <v>436</v>
      </c>
      <c r="C30" s="17">
        <v>1119.2</v>
      </c>
      <c r="D30">
        <v>252</v>
      </c>
      <c r="E30" s="4">
        <v>3349</v>
      </c>
      <c r="F30">
        <v>172</v>
      </c>
      <c r="G30" s="5">
        <f t="shared" si="3"/>
        <v>19.470930232558139</v>
      </c>
      <c r="H30" s="18" t="s">
        <v>493</v>
      </c>
      <c r="I30">
        <v>2</v>
      </c>
      <c r="J30">
        <v>0</v>
      </c>
    </row>
    <row r="31" spans="1:10" x14ac:dyDescent="0.2">
      <c r="A31" s="1">
        <v>28</v>
      </c>
      <c r="B31" t="s">
        <v>494</v>
      </c>
      <c r="C31" s="17">
        <v>806.5</v>
      </c>
      <c r="D31">
        <v>171</v>
      </c>
      <c r="E31" s="4">
        <v>2346</v>
      </c>
      <c r="F31">
        <v>169</v>
      </c>
      <c r="G31" s="5">
        <f t="shared" si="3"/>
        <v>13.881656804733728</v>
      </c>
      <c r="H31" s="18" t="s">
        <v>495</v>
      </c>
      <c r="I31">
        <v>4</v>
      </c>
      <c r="J31">
        <v>0</v>
      </c>
    </row>
    <row r="32" spans="1:10" x14ac:dyDescent="0.2">
      <c r="A32" s="1">
        <v>29</v>
      </c>
      <c r="B32" t="s">
        <v>376</v>
      </c>
      <c r="C32" s="17">
        <v>425.3</v>
      </c>
      <c r="D32">
        <v>64</v>
      </c>
      <c r="E32" s="4">
        <v>1632</v>
      </c>
      <c r="F32">
        <v>168</v>
      </c>
      <c r="G32" s="5">
        <f t="shared" si="3"/>
        <v>9.7142857142857135</v>
      </c>
      <c r="H32" s="3" t="s">
        <v>313</v>
      </c>
      <c r="I32" s="3" t="s">
        <v>313</v>
      </c>
      <c r="J32" s="3" t="s">
        <v>313</v>
      </c>
    </row>
    <row r="33" spans="1:10" x14ac:dyDescent="0.2">
      <c r="A33" s="1">
        <v>30</v>
      </c>
      <c r="B33" t="s">
        <v>496</v>
      </c>
      <c r="C33" s="17">
        <v>667</v>
      </c>
      <c r="D33">
        <v>98</v>
      </c>
      <c r="E33" s="4">
        <v>2210</v>
      </c>
      <c r="F33">
        <v>167</v>
      </c>
      <c r="G33" s="5">
        <f t="shared" si="3"/>
        <v>13.233532934131736</v>
      </c>
      <c r="H33" s="18" t="s">
        <v>497</v>
      </c>
      <c r="I33">
        <v>2</v>
      </c>
      <c r="J33">
        <v>0</v>
      </c>
    </row>
    <row r="34" spans="1:10" x14ac:dyDescent="0.2">
      <c r="A34" s="1">
        <v>31</v>
      </c>
      <c r="B34" t="s">
        <v>498</v>
      </c>
      <c r="C34" s="17">
        <v>600.70000000000005</v>
      </c>
      <c r="D34">
        <v>77</v>
      </c>
      <c r="E34" s="4">
        <v>2195</v>
      </c>
      <c r="F34">
        <v>167</v>
      </c>
      <c r="G34" s="5">
        <f t="shared" si="3"/>
        <v>13.1437125748503</v>
      </c>
      <c r="H34" s="18" t="s">
        <v>499</v>
      </c>
      <c r="I34">
        <v>5</v>
      </c>
      <c r="J34">
        <v>1</v>
      </c>
    </row>
    <row r="35" spans="1:10" x14ac:dyDescent="0.2">
      <c r="A35" s="1">
        <v>32</v>
      </c>
      <c r="B35" t="s">
        <v>321</v>
      </c>
      <c r="C35" s="17">
        <v>781</v>
      </c>
      <c r="D35">
        <v>114</v>
      </c>
      <c r="E35" s="4">
        <v>3140</v>
      </c>
      <c r="F35">
        <v>160</v>
      </c>
      <c r="G35" s="5">
        <f>+E35/F35</f>
        <v>19.625</v>
      </c>
      <c r="H35" s="18" t="s">
        <v>500</v>
      </c>
      <c r="I35">
        <v>5</v>
      </c>
      <c r="J35">
        <v>0</v>
      </c>
    </row>
    <row r="36" spans="1:10" x14ac:dyDescent="0.2">
      <c r="A36" s="1">
        <v>33</v>
      </c>
      <c r="B36" t="s">
        <v>501</v>
      </c>
      <c r="C36" s="17">
        <v>840.3</v>
      </c>
      <c r="D36">
        <v>84</v>
      </c>
      <c r="E36" s="4">
        <v>2974</v>
      </c>
      <c r="F36">
        <v>157</v>
      </c>
      <c r="G36" s="5">
        <f>+E36/F36</f>
        <v>18.942675159235669</v>
      </c>
      <c r="H36" s="18" t="s">
        <v>502</v>
      </c>
      <c r="I36">
        <v>7</v>
      </c>
      <c r="J36">
        <v>0</v>
      </c>
    </row>
    <row r="37" spans="1:10" x14ac:dyDescent="0.2">
      <c r="A37" s="1">
        <v>34</v>
      </c>
      <c r="B37" s="205" t="s">
        <v>521</v>
      </c>
      <c r="C37" s="210">
        <v>699.2</v>
      </c>
      <c r="D37" s="211">
        <v>172</v>
      </c>
      <c r="E37" s="211">
        <v>1904</v>
      </c>
      <c r="F37" s="211">
        <v>152</v>
      </c>
      <c r="G37" s="212">
        <f t="shared" ref="G37" si="4">+E37/F37</f>
        <v>12.526315789473685</v>
      </c>
      <c r="H37" s="209" t="s">
        <v>476</v>
      </c>
      <c r="I37" s="213">
        <v>5</v>
      </c>
      <c r="J37" s="205">
        <v>0</v>
      </c>
    </row>
    <row r="38" spans="1:10" x14ac:dyDescent="0.2">
      <c r="A38" s="1">
        <v>35</v>
      </c>
      <c r="B38" t="s">
        <v>412</v>
      </c>
      <c r="C38" s="17">
        <v>772.2</v>
      </c>
      <c r="D38">
        <v>176</v>
      </c>
      <c r="E38" s="4">
        <v>2250</v>
      </c>
      <c r="F38">
        <v>152</v>
      </c>
      <c r="G38" s="5">
        <f>+E38/F38</f>
        <v>14.802631578947368</v>
      </c>
      <c r="H38" s="18" t="s">
        <v>505</v>
      </c>
      <c r="I38">
        <v>4</v>
      </c>
      <c r="J38">
        <v>0</v>
      </c>
    </row>
    <row r="39" spans="1:10" x14ac:dyDescent="0.2">
      <c r="A39" s="1">
        <v>36</v>
      </c>
      <c r="B39" t="s">
        <v>439</v>
      </c>
      <c r="C39" s="17">
        <v>835.1</v>
      </c>
      <c r="D39" s="19">
        <v>73</v>
      </c>
      <c r="E39" s="4">
        <v>4049</v>
      </c>
      <c r="F39" s="20">
        <v>150</v>
      </c>
      <c r="G39" s="5">
        <v>26.99</v>
      </c>
      <c r="H39" s="21" t="s">
        <v>506</v>
      </c>
      <c r="I39" s="4">
        <v>4</v>
      </c>
      <c r="J39">
        <v>0</v>
      </c>
    </row>
    <row r="40" spans="1:10" x14ac:dyDescent="0.2">
      <c r="A40" s="1">
        <v>37</v>
      </c>
      <c r="B40" t="s">
        <v>308</v>
      </c>
      <c r="C40" s="17">
        <v>634</v>
      </c>
      <c r="D40">
        <v>103</v>
      </c>
      <c r="E40" s="4">
        <v>2115</v>
      </c>
      <c r="F40">
        <v>143</v>
      </c>
      <c r="G40" s="5">
        <f t="shared" ref="G40:G41" si="5">+E40/F40</f>
        <v>14.79020979020979</v>
      </c>
      <c r="H40" s="18" t="s">
        <v>469</v>
      </c>
      <c r="I40">
        <v>9</v>
      </c>
      <c r="J40">
        <v>1</v>
      </c>
    </row>
    <row r="41" spans="1:10" x14ac:dyDescent="0.2">
      <c r="A41" s="1">
        <v>38</v>
      </c>
      <c r="B41" t="s">
        <v>440</v>
      </c>
      <c r="C41" s="17">
        <v>685</v>
      </c>
      <c r="D41">
        <v>114</v>
      </c>
      <c r="E41" s="4">
        <v>2519</v>
      </c>
      <c r="F41">
        <v>143</v>
      </c>
      <c r="G41" s="5">
        <f t="shared" si="5"/>
        <v>17.615384615384617</v>
      </c>
      <c r="H41" s="18" t="s">
        <v>507</v>
      </c>
      <c r="I41">
        <v>4</v>
      </c>
      <c r="J41">
        <v>0</v>
      </c>
    </row>
    <row r="42" spans="1:10" x14ac:dyDescent="0.2">
      <c r="A42" s="1">
        <v>39</v>
      </c>
      <c r="B42" s="205" t="s">
        <v>914</v>
      </c>
      <c r="C42" s="206">
        <v>675.4</v>
      </c>
      <c r="D42" s="214">
        <v>80</v>
      </c>
      <c r="E42" s="207">
        <v>2918</v>
      </c>
      <c r="F42" s="207">
        <v>149</v>
      </c>
      <c r="G42" s="208">
        <f t="shared" ref="G42" si="6">+E42/F42</f>
        <v>19.583892617449663</v>
      </c>
      <c r="H42" s="209" t="s">
        <v>913</v>
      </c>
      <c r="I42" s="213">
        <v>2</v>
      </c>
      <c r="J42" s="205">
        <v>0</v>
      </c>
    </row>
    <row r="43" spans="1:10" x14ac:dyDescent="0.2">
      <c r="A43" s="1">
        <v>40</v>
      </c>
      <c r="B43" t="s">
        <v>508</v>
      </c>
      <c r="C43" s="17">
        <v>519</v>
      </c>
      <c r="D43">
        <v>64</v>
      </c>
      <c r="E43" s="4">
        <v>2081</v>
      </c>
      <c r="F43">
        <v>137</v>
      </c>
      <c r="G43" s="5">
        <f t="shared" ref="G43:G44" si="7">+E43/F43</f>
        <v>15.18978102189781</v>
      </c>
      <c r="H43" s="3" t="s">
        <v>313</v>
      </c>
      <c r="I43" s="3" t="s">
        <v>313</v>
      </c>
      <c r="J43" s="3" t="s">
        <v>313</v>
      </c>
    </row>
    <row r="44" spans="1:10" x14ac:dyDescent="0.2">
      <c r="A44" s="1">
        <v>41</v>
      </c>
      <c r="B44" s="99" t="s">
        <v>915</v>
      </c>
      <c r="C44" s="253">
        <v>697.2</v>
      </c>
      <c r="D44" s="257">
        <v>90</v>
      </c>
      <c r="E44" s="254">
        <v>3032</v>
      </c>
      <c r="F44" s="252">
        <v>136</v>
      </c>
      <c r="G44" s="255">
        <f t="shared" si="7"/>
        <v>22.294117647058822</v>
      </c>
      <c r="H44" s="256" t="s">
        <v>940</v>
      </c>
      <c r="I44" s="252">
        <v>5</v>
      </c>
      <c r="J44" s="252">
        <v>0</v>
      </c>
    </row>
    <row r="45" spans="1:10" x14ac:dyDescent="0.2">
      <c r="A45" s="1">
        <v>42</v>
      </c>
      <c r="B45" t="s">
        <v>341</v>
      </c>
      <c r="C45" s="17">
        <v>580</v>
      </c>
      <c r="D45">
        <v>79</v>
      </c>
      <c r="E45" s="4">
        <v>2378</v>
      </c>
      <c r="F45">
        <v>133</v>
      </c>
      <c r="G45" s="5">
        <f t="shared" ref="G45:G55" si="8">+E45/F45</f>
        <v>17.8796992481203</v>
      </c>
      <c r="H45" s="18" t="s">
        <v>509</v>
      </c>
      <c r="I45">
        <v>1</v>
      </c>
      <c r="J45">
        <v>0</v>
      </c>
    </row>
    <row r="46" spans="1:10" x14ac:dyDescent="0.2">
      <c r="A46" s="1">
        <v>43</v>
      </c>
      <c r="B46" t="s">
        <v>510</v>
      </c>
      <c r="C46" s="17">
        <v>447</v>
      </c>
      <c r="D46">
        <v>50</v>
      </c>
      <c r="E46" s="4">
        <v>2036</v>
      </c>
      <c r="F46">
        <v>132</v>
      </c>
      <c r="G46" s="5">
        <f t="shared" si="8"/>
        <v>15.424242424242424</v>
      </c>
      <c r="H46" s="18" t="s">
        <v>511</v>
      </c>
      <c r="I46">
        <v>3</v>
      </c>
      <c r="J46">
        <v>0</v>
      </c>
    </row>
    <row r="47" spans="1:10" x14ac:dyDescent="0.2">
      <c r="A47" s="1">
        <v>44</v>
      </c>
      <c r="B47" t="s">
        <v>512</v>
      </c>
      <c r="C47" s="17">
        <v>308</v>
      </c>
      <c r="D47">
        <v>10</v>
      </c>
      <c r="E47" s="4">
        <v>1851</v>
      </c>
      <c r="F47">
        <v>131</v>
      </c>
      <c r="G47" s="5">
        <f t="shared" si="8"/>
        <v>14.129770992366412</v>
      </c>
      <c r="H47" s="18" t="s">
        <v>513</v>
      </c>
      <c r="I47">
        <v>3</v>
      </c>
      <c r="J47">
        <v>0</v>
      </c>
    </row>
    <row r="48" spans="1:10" x14ac:dyDescent="0.2">
      <c r="A48" s="1">
        <v>45</v>
      </c>
      <c r="B48" t="s">
        <v>366</v>
      </c>
      <c r="C48" s="17">
        <v>423.3</v>
      </c>
      <c r="D48" s="19">
        <v>55</v>
      </c>
      <c r="E48" s="4">
        <v>1774</v>
      </c>
      <c r="F48">
        <v>128</v>
      </c>
      <c r="G48" s="5">
        <f t="shared" si="8"/>
        <v>13.859375</v>
      </c>
      <c r="H48" s="18" t="s">
        <v>516</v>
      </c>
      <c r="I48">
        <v>1</v>
      </c>
      <c r="J48">
        <v>0</v>
      </c>
    </row>
    <row r="49" spans="1:10" x14ac:dyDescent="0.2">
      <c r="A49" s="1">
        <v>46</v>
      </c>
      <c r="B49" t="s">
        <v>517</v>
      </c>
      <c r="C49" s="17">
        <v>509</v>
      </c>
      <c r="D49" s="19">
        <v>75</v>
      </c>
      <c r="E49" s="4">
        <v>2073</v>
      </c>
      <c r="F49">
        <v>127</v>
      </c>
      <c r="G49" s="5">
        <f t="shared" si="8"/>
        <v>16.322834645669293</v>
      </c>
      <c r="H49" s="18" t="s">
        <v>518</v>
      </c>
      <c r="I49">
        <v>3</v>
      </c>
      <c r="J49">
        <v>0</v>
      </c>
    </row>
    <row r="50" spans="1:10" x14ac:dyDescent="0.2">
      <c r="A50" s="1">
        <v>47</v>
      </c>
      <c r="B50" t="s">
        <v>519</v>
      </c>
      <c r="C50" s="17">
        <v>738.2</v>
      </c>
      <c r="D50" s="19">
        <v>113</v>
      </c>
      <c r="E50" s="4">
        <v>2777</v>
      </c>
      <c r="F50">
        <v>126</v>
      </c>
      <c r="G50" s="5">
        <f t="shared" si="8"/>
        <v>22.039682539682541</v>
      </c>
      <c r="H50" s="18" t="s">
        <v>520</v>
      </c>
      <c r="I50">
        <v>4</v>
      </c>
      <c r="J50">
        <v>0</v>
      </c>
    </row>
    <row r="51" spans="1:10" x14ac:dyDescent="0.2">
      <c r="A51" s="1">
        <v>48</v>
      </c>
      <c r="B51" t="s">
        <v>871</v>
      </c>
      <c r="C51" s="17">
        <v>614.29999999999995</v>
      </c>
      <c r="D51" s="19">
        <v>118</v>
      </c>
      <c r="E51" s="4">
        <v>1763</v>
      </c>
      <c r="F51">
        <v>115</v>
      </c>
      <c r="G51" s="5">
        <f t="shared" si="8"/>
        <v>15.330434782608696</v>
      </c>
      <c r="H51" s="18" t="s">
        <v>872</v>
      </c>
      <c r="I51">
        <v>0</v>
      </c>
      <c r="J51">
        <v>0</v>
      </c>
    </row>
    <row r="52" spans="1:10" x14ac:dyDescent="0.2">
      <c r="A52" s="1">
        <v>49</v>
      </c>
      <c r="B52" t="s">
        <v>444</v>
      </c>
      <c r="C52" s="17">
        <v>365.3</v>
      </c>
      <c r="D52" s="19">
        <v>54</v>
      </c>
      <c r="E52" s="4">
        <v>1546</v>
      </c>
      <c r="F52">
        <v>110</v>
      </c>
      <c r="G52" s="5">
        <f t="shared" si="8"/>
        <v>14.054545454545455</v>
      </c>
      <c r="H52" s="18" t="s">
        <v>522</v>
      </c>
      <c r="I52">
        <v>5</v>
      </c>
      <c r="J52">
        <v>0</v>
      </c>
    </row>
    <row r="53" spans="1:10" x14ac:dyDescent="0.2">
      <c r="A53" s="1">
        <v>50</v>
      </c>
      <c r="B53" t="s">
        <v>523</v>
      </c>
      <c r="C53" s="17">
        <v>754.3</v>
      </c>
      <c r="D53" s="19">
        <v>99</v>
      </c>
      <c r="E53" s="4">
        <v>2560</v>
      </c>
      <c r="F53">
        <v>109</v>
      </c>
      <c r="G53" s="5">
        <f t="shared" si="8"/>
        <v>23.486238532110093</v>
      </c>
      <c r="H53" s="18" t="s">
        <v>524</v>
      </c>
      <c r="I53">
        <v>1</v>
      </c>
      <c r="J53">
        <v>0</v>
      </c>
    </row>
    <row r="54" spans="1:10" x14ac:dyDescent="0.2">
      <c r="A54" s="1">
        <v>51</v>
      </c>
      <c r="B54" t="s">
        <v>525</v>
      </c>
      <c r="C54" s="17">
        <v>357.2</v>
      </c>
      <c r="D54" s="19">
        <v>49</v>
      </c>
      <c r="E54" s="4">
        <v>1564</v>
      </c>
      <c r="F54">
        <v>108</v>
      </c>
      <c r="G54" s="5">
        <f t="shared" si="8"/>
        <v>14.481481481481481</v>
      </c>
      <c r="H54" s="18" t="s">
        <v>526</v>
      </c>
      <c r="I54">
        <v>2</v>
      </c>
      <c r="J54">
        <v>0</v>
      </c>
    </row>
    <row r="55" spans="1:10" x14ac:dyDescent="0.2">
      <c r="A55" s="1">
        <v>52</v>
      </c>
      <c r="B55" t="s">
        <v>527</v>
      </c>
      <c r="C55" s="17">
        <v>578.6</v>
      </c>
      <c r="D55" s="19">
        <v>107</v>
      </c>
      <c r="E55" s="4">
        <v>1965</v>
      </c>
      <c r="F55">
        <v>107</v>
      </c>
      <c r="G55" s="5">
        <f t="shared" si="8"/>
        <v>18.364485981308412</v>
      </c>
      <c r="H55" s="18" t="s">
        <v>528</v>
      </c>
      <c r="I55">
        <v>3</v>
      </c>
      <c r="J55">
        <v>0</v>
      </c>
    </row>
    <row r="56" spans="1:10" x14ac:dyDescent="0.2">
      <c r="A56" s="75">
        <v>53</v>
      </c>
      <c r="B56" t="s">
        <v>529</v>
      </c>
      <c r="C56" s="17">
        <v>649.29999999999995</v>
      </c>
      <c r="D56" s="19">
        <v>85</v>
      </c>
      <c r="E56" s="4">
        <v>2673</v>
      </c>
      <c r="F56">
        <v>105</v>
      </c>
      <c r="G56" s="5">
        <f t="shared" ref="G56:G58" si="9">+E56/F56</f>
        <v>25.457142857142856</v>
      </c>
      <c r="H56" s="18" t="s">
        <v>530</v>
      </c>
      <c r="I56">
        <v>1</v>
      </c>
      <c r="J56">
        <v>0</v>
      </c>
    </row>
    <row r="57" spans="1:10" x14ac:dyDescent="0.2">
      <c r="A57" s="100">
        <v>54</v>
      </c>
      <c r="B57" t="s">
        <v>531</v>
      </c>
      <c r="C57" s="17">
        <v>623</v>
      </c>
      <c r="D57" s="19">
        <v>139</v>
      </c>
      <c r="E57" s="4">
        <v>1954</v>
      </c>
      <c r="F57">
        <v>103</v>
      </c>
      <c r="G57" s="5">
        <f t="shared" si="9"/>
        <v>18.970873786407768</v>
      </c>
      <c r="H57" s="18" t="s">
        <v>532</v>
      </c>
      <c r="I57">
        <v>2</v>
      </c>
      <c r="J57">
        <v>0</v>
      </c>
    </row>
    <row r="58" spans="1:10" x14ac:dyDescent="0.2">
      <c r="A58" s="100">
        <v>55</v>
      </c>
      <c r="B58" t="s">
        <v>420</v>
      </c>
      <c r="C58" s="17">
        <v>520.1</v>
      </c>
      <c r="D58" s="19">
        <v>76</v>
      </c>
      <c r="E58" s="4">
        <v>1710</v>
      </c>
      <c r="F58">
        <v>102</v>
      </c>
      <c r="G58" s="5">
        <f t="shared" si="9"/>
        <v>16.764705882352942</v>
      </c>
      <c r="H58" s="18" t="s">
        <v>533</v>
      </c>
      <c r="I58">
        <v>1</v>
      </c>
      <c r="J58">
        <v>0</v>
      </c>
    </row>
  </sheetData>
  <phoneticPr fontId="2" type="noConversion"/>
  <printOptions horizontalCentered="1"/>
  <pageMargins left="0.74803149606299213" right="0.74803149606299213" top="1.28" bottom="0.98425196850393704" header="0.51181102362204722" footer="0.51181102362204722"/>
  <pageSetup paperSize="9" scale="82" fitToHeight="0" orientation="portrait" r:id="rId1"/>
  <headerFooter alignWithMargins="0">
    <oddHeader>&amp;L&amp;G&amp;C&amp;"Arial,Bold"Virtual Hall of Fame Board&amp;"Arial,Regular"
&amp;"Arial,Bold"&amp;9All Players (1919-2008)&amp;R&amp;"Arial,Bold"&amp;K00-049Northbridge Cricket Club</oddHeader>
    <oddFooter>&amp;C&amp;A&amp;R&amp;P of &amp;N</oddFooter>
  </headerFooter>
  <legacyDrawingHF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topLeftCell="A13" zoomScaleNormal="100" workbookViewId="0">
      <selection activeCell="G56" sqref="G56"/>
    </sheetView>
  </sheetViews>
  <sheetFormatPr defaultRowHeight="12.75" x14ac:dyDescent="0.2"/>
  <cols>
    <col min="2" max="2" width="14.140625" customWidth="1"/>
    <col min="3" max="3" width="9.42578125" customWidth="1"/>
    <col min="4" max="4" width="10.7109375" customWidth="1"/>
    <col min="6" max="6" width="10.140625" customWidth="1"/>
    <col min="7" max="7" width="11.85546875" customWidth="1"/>
  </cols>
  <sheetData>
    <row r="1" spans="1:10" ht="13.5" thickBot="1" x14ac:dyDescent="0.25">
      <c r="A1" s="33"/>
      <c r="B1" s="34"/>
      <c r="C1" s="58" t="s">
        <v>989</v>
      </c>
      <c r="D1" s="34"/>
      <c r="E1" s="36"/>
      <c r="F1" s="34"/>
      <c r="G1" s="37"/>
      <c r="H1" s="35"/>
      <c r="I1" s="34"/>
      <c r="J1" s="34"/>
    </row>
    <row r="2" spans="1:10" ht="13.5" thickBot="1" x14ac:dyDescent="0.25">
      <c r="A2" s="33"/>
      <c r="B2" s="34"/>
      <c r="C2" s="58" t="s">
        <v>455</v>
      </c>
      <c r="D2" s="34"/>
      <c r="E2" s="36"/>
      <c r="F2" s="34"/>
      <c r="G2" s="37"/>
      <c r="H2" s="39" t="s">
        <v>305</v>
      </c>
      <c r="I2" s="40"/>
      <c r="J2" s="41"/>
    </row>
    <row r="3" spans="1:10" x14ac:dyDescent="0.2">
      <c r="A3" s="1" t="s">
        <v>1</v>
      </c>
      <c r="B3" s="1" t="s">
        <v>3</v>
      </c>
      <c r="C3" s="16" t="s">
        <v>456</v>
      </c>
      <c r="D3" s="1" t="s">
        <v>457</v>
      </c>
      <c r="E3" s="6" t="s">
        <v>6</v>
      </c>
      <c r="F3" s="1" t="s">
        <v>458</v>
      </c>
      <c r="G3" s="7" t="s">
        <v>459</v>
      </c>
      <c r="H3" s="1" t="s">
        <v>460</v>
      </c>
      <c r="I3" s="1" t="s">
        <v>461</v>
      </c>
      <c r="J3" s="1" t="s">
        <v>462</v>
      </c>
    </row>
    <row r="4" spans="1:10" x14ac:dyDescent="0.2">
      <c r="A4" s="1">
        <v>1</v>
      </c>
      <c r="B4" t="s">
        <v>376</v>
      </c>
      <c r="C4" s="17">
        <v>425.3</v>
      </c>
      <c r="D4">
        <v>64</v>
      </c>
      <c r="E4" s="4">
        <v>1632</v>
      </c>
      <c r="F4">
        <v>168</v>
      </c>
      <c r="G4" s="5">
        <f>+E4/F4</f>
        <v>9.7142857142857135</v>
      </c>
      <c r="H4" s="3" t="s">
        <v>313</v>
      </c>
      <c r="I4" s="3" t="s">
        <v>313</v>
      </c>
      <c r="J4" s="3" t="s">
        <v>313</v>
      </c>
    </row>
    <row r="5" spans="1:10" x14ac:dyDescent="0.2">
      <c r="A5" s="1">
        <v>2</v>
      </c>
      <c r="B5" t="s">
        <v>374</v>
      </c>
      <c r="C5" s="17">
        <v>2162.6999999999998</v>
      </c>
      <c r="D5">
        <v>365</v>
      </c>
      <c r="E5" s="4">
        <v>7550</v>
      </c>
      <c r="F5">
        <v>758</v>
      </c>
      <c r="G5" s="5">
        <f>+E5/F5</f>
        <v>9.9604221635883903</v>
      </c>
      <c r="H5" s="18" t="s">
        <v>464</v>
      </c>
      <c r="I5">
        <v>11</v>
      </c>
      <c r="J5">
        <v>6</v>
      </c>
    </row>
    <row r="6" spans="1:10" x14ac:dyDescent="0.2">
      <c r="A6" s="1">
        <v>3</v>
      </c>
      <c r="B6" t="s">
        <v>480</v>
      </c>
      <c r="C6" s="17">
        <v>537.6</v>
      </c>
      <c r="D6">
        <v>72</v>
      </c>
      <c r="E6" s="4">
        <v>2143</v>
      </c>
      <c r="F6">
        <v>201</v>
      </c>
      <c r="G6" s="5">
        <f>+E6/F6</f>
        <v>10.661691542288557</v>
      </c>
      <c r="H6" s="18" t="s">
        <v>481</v>
      </c>
      <c r="I6">
        <v>2</v>
      </c>
      <c r="J6">
        <v>0</v>
      </c>
    </row>
    <row r="7" spans="1:10" x14ac:dyDescent="0.2">
      <c r="A7" s="1">
        <v>4</v>
      </c>
      <c r="B7" t="s">
        <v>503</v>
      </c>
      <c r="C7" s="17">
        <v>479</v>
      </c>
      <c r="D7">
        <v>29</v>
      </c>
      <c r="E7" s="4">
        <v>2326</v>
      </c>
      <c r="F7">
        <v>192</v>
      </c>
      <c r="G7" s="5">
        <f>+E7/F7</f>
        <v>12.114583333333334</v>
      </c>
      <c r="H7" s="18" t="s">
        <v>504</v>
      </c>
      <c r="I7">
        <v>1</v>
      </c>
      <c r="J7">
        <v>0</v>
      </c>
    </row>
    <row r="8" spans="1:10" x14ac:dyDescent="0.2">
      <c r="A8" s="1">
        <v>5</v>
      </c>
      <c r="B8" t="s">
        <v>521</v>
      </c>
      <c r="C8" s="167">
        <v>699.2</v>
      </c>
      <c r="D8" s="168">
        <v>172</v>
      </c>
      <c r="E8" s="168">
        <v>1904</v>
      </c>
      <c r="F8" s="168">
        <v>152</v>
      </c>
      <c r="G8" s="169">
        <f t="shared" ref="G8" si="0">+E8/F8</f>
        <v>12.526315789473685</v>
      </c>
      <c r="H8" s="18" t="s">
        <v>476</v>
      </c>
      <c r="I8" s="170">
        <v>5</v>
      </c>
      <c r="J8">
        <v>0</v>
      </c>
    </row>
    <row r="9" spans="1:10" x14ac:dyDescent="0.2">
      <c r="A9" s="1">
        <v>6</v>
      </c>
      <c r="B9" t="s">
        <v>483</v>
      </c>
      <c r="C9" s="17">
        <v>498</v>
      </c>
      <c r="D9">
        <v>32</v>
      </c>
      <c r="E9" s="4">
        <v>2435</v>
      </c>
      <c r="F9">
        <v>194</v>
      </c>
      <c r="G9" s="5">
        <f t="shared" ref="G9:G25" si="1">+E9/F9</f>
        <v>12.551546391752577</v>
      </c>
      <c r="H9" s="18" t="s">
        <v>484</v>
      </c>
      <c r="I9">
        <v>6</v>
      </c>
      <c r="J9">
        <v>0</v>
      </c>
    </row>
    <row r="10" spans="1:10" x14ac:dyDescent="0.2">
      <c r="A10" s="1">
        <v>7</v>
      </c>
      <c r="B10" t="s">
        <v>498</v>
      </c>
      <c r="C10" s="17">
        <v>600.70000000000005</v>
      </c>
      <c r="D10">
        <v>77</v>
      </c>
      <c r="E10" s="4">
        <v>2195</v>
      </c>
      <c r="F10">
        <v>167</v>
      </c>
      <c r="G10" s="5">
        <f t="shared" si="1"/>
        <v>13.1437125748503</v>
      </c>
      <c r="H10" s="18" t="s">
        <v>499</v>
      </c>
      <c r="I10">
        <v>5</v>
      </c>
      <c r="J10">
        <v>1</v>
      </c>
    </row>
    <row r="11" spans="1:10" x14ac:dyDescent="0.2">
      <c r="A11" s="1">
        <v>8</v>
      </c>
      <c r="B11" t="s">
        <v>491</v>
      </c>
      <c r="C11" s="17">
        <v>590.20000000000005</v>
      </c>
      <c r="D11">
        <v>67</v>
      </c>
      <c r="E11" s="4">
        <v>2261</v>
      </c>
      <c r="F11">
        <v>172</v>
      </c>
      <c r="G11" s="5">
        <f t="shared" si="1"/>
        <v>13.145348837209303</v>
      </c>
      <c r="H11" s="18" t="s">
        <v>492</v>
      </c>
      <c r="I11">
        <v>2</v>
      </c>
      <c r="J11">
        <v>0</v>
      </c>
    </row>
    <row r="12" spans="1:10" x14ac:dyDescent="0.2">
      <c r="A12" s="1">
        <v>9</v>
      </c>
      <c r="B12" t="s">
        <v>496</v>
      </c>
      <c r="C12" s="17">
        <v>667</v>
      </c>
      <c r="D12">
        <v>98</v>
      </c>
      <c r="E12" s="4">
        <v>2210</v>
      </c>
      <c r="F12">
        <v>167</v>
      </c>
      <c r="G12" s="5">
        <f t="shared" si="1"/>
        <v>13.233532934131736</v>
      </c>
      <c r="H12" s="18" t="s">
        <v>497</v>
      </c>
      <c r="I12">
        <v>2</v>
      </c>
      <c r="J12">
        <v>0</v>
      </c>
    </row>
    <row r="13" spans="1:10" x14ac:dyDescent="0.2">
      <c r="A13" s="1">
        <v>10</v>
      </c>
      <c r="B13" t="s">
        <v>366</v>
      </c>
      <c r="C13" s="17">
        <v>423.3</v>
      </c>
      <c r="D13" s="19">
        <v>55</v>
      </c>
      <c r="E13" s="4">
        <v>1774</v>
      </c>
      <c r="F13">
        <v>128</v>
      </c>
      <c r="G13" s="5">
        <f t="shared" si="1"/>
        <v>13.859375</v>
      </c>
      <c r="H13" s="18" t="s">
        <v>516</v>
      </c>
      <c r="I13">
        <v>1</v>
      </c>
      <c r="J13">
        <v>0</v>
      </c>
    </row>
    <row r="14" spans="1:10" x14ac:dyDescent="0.2">
      <c r="A14" s="1">
        <v>11</v>
      </c>
      <c r="B14" t="s">
        <v>494</v>
      </c>
      <c r="C14" s="17">
        <v>806.5</v>
      </c>
      <c r="D14">
        <v>171</v>
      </c>
      <c r="E14" s="4">
        <v>2346</v>
      </c>
      <c r="F14">
        <v>169</v>
      </c>
      <c r="G14" s="5">
        <f t="shared" si="1"/>
        <v>13.881656804733728</v>
      </c>
      <c r="H14" s="18" t="s">
        <v>495</v>
      </c>
      <c r="I14">
        <v>4</v>
      </c>
      <c r="J14">
        <v>0</v>
      </c>
    </row>
    <row r="15" spans="1:10" x14ac:dyDescent="0.2">
      <c r="A15" s="1">
        <v>12</v>
      </c>
      <c r="B15" t="s">
        <v>364</v>
      </c>
      <c r="C15" s="17">
        <v>2690.4</v>
      </c>
      <c r="D15">
        <v>310</v>
      </c>
      <c r="E15" s="4">
        <v>10118</v>
      </c>
      <c r="F15">
        <v>728</v>
      </c>
      <c r="G15" s="5">
        <f t="shared" si="1"/>
        <v>13.898351648351648</v>
      </c>
      <c r="H15" s="18" t="s">
        <v>465</v>
      </c>
      <c r="I15">
        <v>20</v>
      </c>
      <c r="J15">
        <v>2</v>
      </c>
    </row>
    <row r="16" spans="1:10" x14ac:dyDescent="0.2">
      <c r="A16" s="1">
        <v>13</v>
      </c>
      <c r="B16" t="s">
        <v>444</v>
      </c>
      <c r="C16" s="17">
        <v>365.3</v>
      </c>
      <c r="D16" s="19">
        <v>54</v>
      </c>
      <c r="E16" s="4">
        <v>1546</v>
      </c>
      <c r="F16">
        <v>110</v>
      </c>
      <c r="G16" s="5">
        <f t="shared" si="1"/>
        <v>14.054545454545455</v>
      </c>
      <c r="H16" s="18" t="s">
        <v>522</v>
      </c>
      <c r="I16">
        <v>5</v>
      </c>
      <c r="J16">
        <v>0</v>
      </c>
    </row>
    <row r="17" spans="1:10" x14ac:dyDescent="0.2">
      <c r="A17" s="1">
        <v>14</v>
      </c>
      <c r="B17" t="s">
        <v>512</v>
      </c>
      <c r="C17" s="17">
        <v>308</v>
      </c>
      <c r="D17">
        <v>10</v>
      </c>
      <c r="E17" s="4">
        <v>1851</v>
      </c>
      <c r="F17">
        <v>131</v>
      </c>
      <c r="G17" s="5">
        <f t="shared" si="1"/>
        <v>14.129770992366412</v>
      </c>
      <c r="H17" s="18" t="s">
        <v>513</v>
      </c>
      <c r="I17">
        <v>3</v>
      </c>
      <c r="J17">
        <v>0</v>
      </c>
    </row>
    <row r="18" spans="1:10" x14ac:dyDescent="0.2">
      <c r="A18" s="1">
        <v>15</v>
      </c>
      <c r="B18" t="s">
        <v>525</v>
      </c>
      <c r="C18" s="17">
        <v>357.2</v>
      </c>
      <c r="D18" s="19">
        <v>49</v>
      </c>
      <c r="E18" s="4">
        <v>1564</v>
      </c>
      <c r="F18">
        <v>108</v>
      </c>
      <c r="G18" s="5">
        <f t="shared" si="1"/>
        <v>14.481481481481481</v>
      </c>
      <c r="H18" s="18" t="s">
        <v>526</v>
      </c>
      <c r="I18">
        <v>2</v>
      </c>
      <c r="J18">
        <v>0</v>
      </c>
    </row>
    <row r="19" spans="1:10" x14ac:dyDescent="0.2">
      <c r="A19" s="1">
        <v>16</v>
      </c>
      <c r="B19" t="s">
        <v>468</v>
      </c>
      <c r="C19" s="17">
        <v>1852.1</v>
      </c>
      <c r="D19">
        <v>342</v>
      </c>
      <c r="E19" s="4">
        <v>6399</v>
      </c>
      <c r="F19">
        <v>433</v>
      </c>
      <c r="G19" s="5">
        <f t="shared" si="1"/>
        <v>14.778290993071593</v>
      </c>
      <c r="H19" s="18" t="s">
        <v>469</v>
      </c>
      <c r="I19">
        <v>6</v>
      </c>
      <c r="J19">
        <v>0</v>
      </c>
    </row>
    <row r="20" spans="1:10" x14ac:dyDescent="0.2">
      <c r="A20" s="1">
        <v>17</v>
      </c>
      <c r="B20" t="s">
        <v>308</v>
      </c>
      <c r="C20" s="17">
        <v>634</v>
      </c>
      <c r="D20">
        <v>103</v>
      </c>
      <c r="E20" s="4">
        <v>2115</v>
      </c>
      <c r="F20">
        <v>143</v>
      </c>
      <c r="G20" s="5">
        <f t="shared" si="1"/>
        <v>14.79020979020979</v>
      </c>
      <c r="H20" s="18" t="s">
        <v>469</v>
      </c>
      <c r="I20">
        <v>9</v>
      </c>
      <c r="J20">
        <v>1</v>
      </c>
    </row>
    <row r="21" spans="1:10" x14ac:dyDescent="0.2">
      <c r="A21" s="1">
        <v>18</v>
      </c>
      <c r="B21" t="s">
        <v>412</v>
      </c>
      <c r="C21" s="17">
        <v>772.2</v>
      </c>
      <c r="D21">
        <v>176</v>
      </c>
      <c r="E21" s="4">
        <v>2250</v>
      </c>
      <c r="F21">
        <v>152</v>
      </c>
      <c r="G21" s="5">
        <f t="shared" si="1"/>
        <v>14.802631578947368</v>
      </c>
      <c r="H21" s="18" t="s">
        <v>505</v>
      </c>
      <c r="I21">
        <v>4</v>
      </c>
      <c r="J21">
        <v>0</v>
      </c>
    </row>
    <row r="22" spans="1:10" x14ac:dyDescent="0.2">
      <c r="A22" s="1">
        <v>19</v>
      </c>
      <c r="B22" t="s">
        <v>375</v>
      </c>
      <c r="C22" s="17">
        <v>1611</v>
      </c>
      <c r="D22">
        <v>284</v>
      </c>
      <c r="E22" s="4">
        <v>5826</v>
      </c>
      <c r="F22">
        <v>392</v>
      </c>
      <c r="G22" s="5">
        <f t="shared" si="1"/>
        <v>14.862244897959183</v>
      </c>
      <c r="H22" s="18" t="s">
        <v>472</v>
      </c>
      <c r="I22">
        <v>9</v>
      </c>
      <c r="J22">
        <v>0</v>
      </c>
    </row>
    <row r="23" spans="1:10" x14ac:dyDescent="0.2">
      <c r="A23" s="1">
        <v>20</v>
      </c>
      <c r="B23" t="s">
        <v>508</v>
      </c>
      <c r="C23" s="17">
        <v>519</v>
      </c>
      <c r="D23">
        <v>64</v>
      </c>
      <c r="E23" s="4">
        <v>2081</v>
      </c>
      <c r="F23">
        <v>137</v>
      </c>
      <c r="G23" s="5">
        <f t="shared" si="1"/>
        <v>15.18978102189781</v>
      </c>
      <c r="H23" s="3" t="s">
        <v>313</v>
      </c>
      <c r="I23" s="3" t="s">
        <v>313</v>
      </c>
      <c r="J23" s="3" t="s">
        <v>313</v>
      </c>
    </row>
    <row r="24" spans="1:10" x14ac:dyDescent="0.2">
      <c r="A24" s="1">
        <v>21</v>
      </c>
      <c r="B24" t="s">
        <v>338</v>
      </c>
      <c r="C24" s="17">
        <v>666.6</v>
      </c>
      <c r="D24">
        <v>91</v>
      </c>
      <c r="E24" s="4">
        <v>2813</v>
      </c>
      <c r="F24">
        <v>184</v>
      </c>
      <c r="G24" s="5">
        <f t="shared" si="1"/>
        <v>15.288043478260869</v>
      </c>
      <c r="H24" s="18" t="s">
        <v>488</v>
      </c>
      <c r="I24">
        <v>1</v>
      </c>
      <c r="J24">
        <v>0</v>
      </c>
    </row>
    <row r="25" spans="1:10" x14ac:dyDescent="0.2">
      <c r="A25" s="1">
        <v>22</v>
      </c>
      <c r="B25" s="135" t="s">
        <v>871</v>
      </c>
      <c r="C25" s="136">
        <v>614.29999999999995</v>
      </c>
      <c r="D25" s="137">
        <v>118</v>
      </c>
      <c r="E25" s="138">
        <v>1763</v>
      </c>
      <c r="F25" s="88">
        <v>115</v>
      </c>
      <c r="G25" s="139">
        <f t="shared" si="1"/>
        <v>15.330434782608696</v>
      </c>
      <c r="H25" s="140" t="s">
        <v>872</v>
      </c>
      <c r="I25" s="88">
        <v>0</v>
      </c>
      <c r="J25" s="88">
        <v>0</v>
      </c>
    </row>
    <row r="26" spans="1:10" x14ac:dyDescent="0.2">
      <c r="A26" s="1">
        <v>23</v>
      </c>
      <c r="B26" t="s">
        <v>510</v>
      </c>
      <c r="C26" s="17">
        <v>447</v>
      </c>
      <c r="D26">
        <v>50</v>
      </c>
      <c r="E26" s="4">
        <v>2036</v>
      </c>
      <c r="F26">
        <v>132</v>
      </c>
      <c r="G26" s="5">
        <f t="shared" ref="G26:G43" si="2">+E26/F26</f>
        <v>15.424242424242424</v>
      </c>
      <c r="H26" s="18" t="s">
        <v>511</v>
      </c>
      <c r="I26">
        <v>3</v>
      </c>
      <c r="J26">
        <v>0</v>
      </c>
    </row>
    <row r="27" spans="1:10" x14ac:dyDescent="0.2">
      <c r="A27" s="1">
        <v>24</v>
      </c>
      <c r="B27" t="s">
        <v>438</v>
      </c>
      <c r="C27" s="17">
        <v>735.4</v>
      </c>
      <c r="D27">
        <v>101</v>
      </c>
      <c r="E27" s="4">
        <v>3000</v>
      </c>
      <c r="F27">
        <v>193</v>
      </c>
      <c r="G27" s="5">
        <f t="shared" si="2"/>
        <v>15.544041450777202</v>
      </c>
      <c r="H27" s="18" t="s">
        <v>485</v>
      </c>
      <c r="I27">
        <v>9</v>
      </c>
      <c r="J27">
        <v>0</v>
      </c>
    </row>
    <row r="28" spans="1:10" x14ac:dyDescent="0.2">
      <c r="A28" s="1">
        <v>25</v>
      </c>
      <c r="B28" t="s">
        <v>354</v>
      </c>
      <c r="C28" s="17">
        <v>822</v>
      </c>
      <c r="D28">
        <v>90</v>
      </c>
      <c r="E28" s="4">
        <v>3813</v>
      </c>
      <c r="F28">
        <v>242</v>
      </c>
      <c r="G28" s="5">
        <f t="shared" si="2"/>
        <v>15.756198347107437</v>
      </c>
      <c r="H28" s="18" t="s">
        <v>475</v>
      </c>
      <c r="I28">
        <v>5</v>
      </c>
      <c r="J28">
        <v>0</v>
      </c>
    </row>
    <row r="29" spans="1:10" x14ac:dyDescent="0.2">
      <c r="A29" s="1">
        <v>26</v>
      </c>
      <c r="B29" t="s">
        <v>470</v>
      </c>
      <c r="C29" s="17">
        <v>1938</v>
      </c>
      <c r="D29">
        <v>383</v>
      </c>
      <c r="E29" s="4">
        <v>6301</v>
      </c>
      <c r="F29">
        <v>399</v>
      </c>
      <c r="G29" s="5">
        <f t="shared" si="2"/>
        <v>15.791979949874687</v>
      </c>
      <c r="H29" s="18" t="s">
        <v>471</v>
      </c>
      <c r="I29">
        <v>16</v>
      </c>
      <c r="J29">
        <v>0</v>
      </c>
    </row>
    <row r="30" spans="1:10" x14ac:dyDescent="0.2">
      <c r="A30" s="1">
        <v>27</v>
      </c>
      <c r="B30" t="s">
        <v>517</v>
      </c>
      <c r="C30" s="17">
        <v>509</v>
      </c>
      <c r="D30" s="19">
        <v>75</v>
      </c>
      <c r="E30" s="4">
        <v>2073</v>
      </c>
      <c r="F30">
        <v>127</v>
      </c>
      <c r="G30" s="5">
        <f t="shared" si="2"/>
        <v>16.322834645669293</v>
      </c>
      <c r="H30" s="18" t="s">
        <v>518</v>
      </c>
      <c r="I30">
        <v>3</v>
      </c>
      <c r="J30">
        <v>0</v>
      </c>
    </row>
    <row r="31" spans="1:10" x14ac:dyDescent="0.2">
      <c r="A31" s="1">
        <v>28</v>
      </c>
      <c r="B31" t="s">
        <v>368</v>
      </c>
      <c r="C31" s="17">
        <v>3692.2</v>
      </c>
      <c r="D31">
        <v>495</v>
      </c>
      <c r="E31" s="4">
        <v>15461</v>
      </c>
      <c r="F31">
        <v>947</v>
      </c>
      <c r="G31" s="5">
        <f t="shared" si="2"/>
        <v>16.326293558606125</v>
      </c>
      <c r="H31" s="18" t="s">
        <v>463</v>
      </c>
      <c r="I31">
        <v>28</v>
      </c>
      <c r="J31">
        <v>2</v>
      </c>
    </row>
    <row r="32" spans="1:10" x14ac:dyDescent="0.2">
      <c r="A32" s="1">
        <v>29</v>
      </c>
      <c r="B32" t="s">
        <v>420</v>
      </c>
      <c r="C32" s="17">
        <v>520.1</v>
      </c>
      <c r="D32" s="19">
        <v>76</v>
      </c>
      <c r="E32" s="4">
        <v>1710</v>
      </c>
      <c r="F32">
        <v>102</v>
      </c>
      <c r="G32" s="5">
        <f t="shared" si="2"/>
        <v>16.764705882352942</v>
      </c>
      <c r="H32" s="18" t="s">
        <v>533</v>
      </c>
      <c r="I32">
        <v>1</v>
      </c>
      <c r="J32">
        <v>0</v>
      </c>
    </row>
    <row r="33" spans="1:20" x14ac:dyDescent="0.2">
      <c r="A33" s="1">
        <v>30</v>
      </c>
      <c r="B33" t="s">
        <v>401</v>
      </c>
      <c r="C33" s="17">
        <v>2385.4</v>
      </c>
      <c r="D33">
        <v>523</v>
      </c>
      <c r="E33" s="4">
        <v>7659</v>
      </c>
      <c r="F33">
        <v>451</v>
      </c>
      <c r="G33" s="5">
        <f t="shared" si="2"/>
        <v>16.982261640798225</v>
      </c>
      <c r="H33" s="18" t="s">
        <v>467</v>
      </c>
      <c r="I33">
        <v>14</v>
      </c>
      <c r="J33">
        <v>0</v>
      </c>
    </row>
    <row r="34" spans="1:20" x14ac:dyDescent="0.2">
      <c r="A34" s="1">
        <v>31</v>
      </c>
      <c r="B34" t="s">
        <v>387</v>
      </c>
      <c r="C34" s="17">
        <v>1492.6</v>
      </c>
      <c r="D34">
        <v>270</v>
      </c>
      <c r="E34" s="4">
        <v>5364</v>
      </c>
      <c r="F34">
        <v>306</v>
      </c>
      <c r="G34" s="5">
        <f t="shared" ref="G34:G46" si="3">+E34/F34</f>
        <v>17.529411764705884</v>
      </c>
      <c r="H34" s="18" t="s">
        <v>473</v>
      </c>
      <c r="I34">
        <v>10</v>
      </c>
      <c r="J34">
        <v>0</v>
      </c>
    </row>
    <row r="35" spans="1:20" x14ac:dyDescent="0.2">
      <c r="A35" s="1">
        <v>32</v>
      </c>
      <c r="B35" t="s">
        <v>440</v>
      </c>
      <c r="C35" s="17">
        <v>685</v>
      </c>
      <c r="D35">
        <v>114</v>
      </c>
      <c r="E35" s="4">
        <v>2519</v>
      </c>
      <c r="F35">
        <v>143</v>
      </c>
      <c r="G35" s="5">
        <f t="shared" si="3"/>
        <v>17.615384615384617</v>
      </c>
      <c r="H35" s="18" t="s">
        <v>507</v>
      </c>
      <c r="I35">
        <v>4</v>
      </c>
      <c r="J35">
        <v>0</v>
      </c>
    </row>
    <row r="36" spans="1:20" x14ac:dyDescent="0.2">
      <c r="A36" s="1">
        <v>33</v>
      </c>
      <c r="B36" t="s">
        <v>341</v>
      </c>
      <c r="C36" s="17">
        <v>580</v>
      </c>
      <c r="D36">
        <v>79</v>
      </c>
      <c r="E36" s="4">
        <v>2378</v>
      </c>
      <c r="F36">
        <v>133</v>
      </c>
      <c r="G36" s="5">
        <f t="shared" si="3"/>
        <v>17.8796992481203</v>
      </c>
      <c r="H36" s="18" t="s">
        <v>509</v>
      </c>
      <c r="I36">
        <v>1</v>
      </c>
      <c r="J36">
        <v>0</v>
      </c>
    </row>
    <row r="37" spans="1:20" x14ac:dyDescent="0.2">
      <c r="A37" s="1">
        <v>34</v>
      </c>
      <c r="B37" t="s">
        <v>527</v>
      </c>
      <c r="C37" s="17">
        <v>578.6</v>
      </c>
      <c r="D37" s="19">
        <v>107</v>
      </c>
      <c r="E37" s="4">
        <v>1965</v>
      </c>
      <c r="F37">
        <v>107</v>
      </c>
      <c r="G37" s="5">
        <f t="shared" si="3"/>
        <v>18.364485981308412</v>
      </c>
      <c r="H37" s="18" t="s">
        <v>528</v>
      </c>
      <c r="I37">
        <v>3</v>
      </c>
      <c r="J37">
        <v>0</v>
      </c>
    </row>
    <row r="38" spans="1:20" x14ac:dyDescent="0.2">
      <c r="A38" s="1">
        <v>35</v>
      </c>
      <c r="B38" t="s">
        <v>323</v>
      </c>
      <c r="C38" s="17">
        <v>1624</v>
      </c>
      <c r="D38">
        <v>275</v>
      </c>
      <c r="E38" s="4">
        <v>5358</v>
      </c>
      <c r="F38">
        <v>286</v>
      </c>
      <c r="G38" s="5">
        <f t="shared" si="3"/>
        <v>18.734265734265733</v>
      </c>
      <c r="H38" s="18" t="s">
        <v>474</v>
      </c>
      <c r="I38">
        <v>4</v>
      </c>
      <c r="J38">
        <v>0</v>
      </c>
    </row>
    <row r="39" spans="1:20" x14ac:dyDescent="0.2">
      <c r="A39" s="1">
        <v>36</v>
      </c>
      <c r="B39" t="s">
        <v>501</v>
      </c>
      <c r="C39" s="17">
        <v>840.3</v>
      </c>
      <c r="D39">
        <v>84</v>
      </c>
      <c r="E39" s="4">
        <v>2974</v>
      </c>
      <c r="F39">
        <v>157</v>
      </c>
      <c r="G39" s="5">
        <f t="shared" si="3"/>
        <v>18.942675159235669</v>
      </c>
      <c r="H39" s="18" t="s">
        <v>502</v>
      </c>
      <c r="I39">
        <v>7</v>
      </c>
      <c r="J39">
        <v>0</v>
      </c>
    </row>
    <row r="40" spans="1:20" x14ac:dyDescent="0.2">
      <c r="A40" s="1">
        <v>37</v>
      </c>
      <c r="B40" t="s">
        <v>489</v>
      </c>
      <c r="C40" s="17">
        <v>816</v>
      </c>
      <c r="D40">
        <v>114</v>
      </c>
      <c r="E40" s="4">
        <v>3297</v>
      </c>
      <c r="F40">
        <v>174</v>
      </c>
      <c r="G40" s="5">
        <f t="shared" si="3"/>
        <v>18.948275862068964</v>
      </c>
      <c r="H40" s="18" t="s">
        <v>490</v>
      </c>
      <c r="I40">
        <v>3</v>
      </c>
      <c r="J40">
        <v>0</v>
      </c>
    </row>
    <row r="41" spans="1:20" x14ac:dyDescent="0.2">
      <c r="A41" s="1">
        <v>38</v>
      </c>
      <c r="B41" t="s">
        <v>531</v>
      </c>
      <c r="C41" s="17">
        <v>623</v>
      </c>
      <c r="D41" s="19">
        <v>139</v>
      </c>
      <c r="E41" s="4">
        <v>1954</v>
      </c>
      <c r="F41">
        <v>103</v>
      </c>
      <c r="G41" s="5">
        <f t="shared" si="3"/>
        <v>18.970873786407768</v>
      </c>
      <c r="H41" s="18" t="s">
        <v>532</v>
      </c>
      <c r="I41">
        <v>2</v>
      </c>
      <c r="J41">
        <v>0</v>
      </c>
    </row>
    <row r="42" spans="1:20" x14ac:dyDescent="0.2">
      <c r="A42" s="1">
        <v>39</v>
      </c>
      <c r="B42" s="141" t="s">
        <v>514</v>
      </c>
      <c r="C42" s="181">
        <v>1227.4000000000001</v>
      </c>
      <c r="D42" s="182">
        <v>216</v>
      </c>
      <c r="E42" s="182">
        <v>4116</v>
      </c>
      <c r="F42" s="182">
        <v>216</v>
      </c>
      <c r="G42" s="183">
        <f t="shared" si="3"/>
        <v>19.055555555555557</v>
      </c>
      <c r="H42" s="184" t="s">
        <v>515</v>
      </c>
      <c r="I42" s="185">
        <v>3</v>
      </c>
      <c r="J42" s="186">
        <v>0</v>
      </c>
    </row>
    <row r="43" spans="1:20" x14ac:dyDescent="0.2">
      <c r="A43" s="1">
        <v>40</v>
      </c>
      <c r="B43" t="s">
        <v>337</v>
      </c>
      <c r="C43" s="17">
        <v>873.5</v>
      </c>
      <c r="D43">
        <v>99</v>
      </c>
      <c r="E43" s="4">
        <v>3615</v>
      </c>
      <c r="F43">
        <v>189</v>
      </c>
      <c r="G43" s="5">
        <f t="shared" si="3"/>
        <v>19.126984126984127</v>
      </c>
      <c r="H43" s="18" t="s">
        <v>487</v>
      </c>
      <c r="I43">
        <v>3</v>
      </c>
      <c r="J43">
        <v>0</v>
      </c>
    </row>
    <row r="44" spans="1:20" x14ac:dyDescent="0.2">
      <c r="A44" s="1">
        <v>41</v>
      </c>
      <c r="B44" t="s">
        <v>434</v>
      </c>
      <c r="C44" s="17">
        <v>2099.3000000000002</v>
      </c>
      <c r="D44">
        <v>291</v>
      </c>
      <c r="E44" s="4">
        <v>9195</v>
      </c>
      <c r="F44">
        <v>475</v>
      </c>
      <c r="G44" s="5">
        <f t="shared" si="3"/>
        <v>19.357894736842105</v>
      </c>
      <c r="H44" s="18" t="s">
        <v>466</v>
      </c>
      <c r="I44">
        <v>12</v>
      </c>
      <c r="J44">
        <v>0</v>
      </c>
    </row>
    <row r="45" spans="1:20" x14ac:dyDescent="0.2">
      <c r="A45" s="1">
        <v>42</v>
      </c>
      <c r="B45" t="s">
        <v>436</v>
      </c>
      <c r="C45" s="17">
        <v>1119.2</v>
      </c>
      <c r="D45">
        <v>252</v>
      </c>
      <c r="E45" s="4">
        <v>3349</v>
      </c>
      <c r="F45">
        <v>172</v>
      </c>
      <c r="G45" s="5">
        <f t="shared" si="3"/>
        <v>19.470930232558139</v>
      </c>
      <c r="H45" s="18" t="s">
        <v>493</v>
      </c>
      <c r="I45">
        <v>2</v>
      </c>
      <c r="J45">
        <v>0</v>
      </c>
    </row>
    <row r="46" spans="1:20" x14ac:dyDescent="0.2">
      <c r="A46" s="1">
        <v>43</v>
      </c>
      <c r="B46" s="135" t="s">
        <v>914</v>
      </c>
      <c r="C46" s="215">
        <v>675.4</v>
      </c>
      <c r="D46" s="216">
        <v>80</v>
      </c>
      <c r="E46" s="216">
        <v>2918</v>
      </c>
      <c r="F46" s="189">
        <v>149</v>
      </c>
      <c r="G46" s="217">
        <f t="shared" si="3"/>
        <v>19.583892617449663</v>
      </c>
      <c r="H46" s="190" t="s">
        <v>913</v>
      </c>
      <c r="I46" s="218">
        <v>2</v>
      </c>
      <c r="J46" s="135">
        <v>0</v>
      </c>
      <c r="L46" s="135" t="s">
        <v>914</v>
      </c>
      <c r="M46" s="215">
        <v>675.4</v>
      </c>
      <c r="N46" s="216">
        <v>80</v>
      </c>
      <c r="O46" s="216">
        <v>2918</v>
      </c>
      <c r="P46" s="189">
        <v>149</v>
      </c>
      <c r="Q46" s="217">
        <f t="shared" ref="Q46" si="4">+O46/P46</f>
        <v>19.583892617449663</v>
      </c>
      <c r="R46" s="190" t="s">
        <v>913</v>
      </c>
      <c r="S46" s="218">
        <v>2</v>
      </c>
      <c r="T46" s="135">
        <v>0</v>
      </c>
    </row>
    <row r="47" spans="1:20" x14ac:dyDescent="0.2">
      <c r="A47" s="1">
        <v>44</v>
      </c>
      <c r="B47" t="s">
        <v>321</v>
      </c>
      <c r="C47" s="17">
        <v>781</v>
      </c>
      <c r="D47">
        <v>114</v>
      </c>
      <c r="E47" s="4">
        <v>3140</v>
      </c>
      <c r="F47">
        <v>160</v>
      </c>
      <c r="G47" s="5">
        <f t="shared" ref="G44:G53" si="5">+E47/F47</f>
        <v>19.625</v>
      </c>
      <c r="H47" s="18" t="s">
        <v>500</v>
      </c>
      <c r="I47">
        <v>5</v>
      </c>
      <c r="J47">
        <v>0</v>
      </c>
    </row>
    <row r="48" spans="1:20" x14ac:dyDescent="0.2">
      <c r="A48" s="1">
        <v>45</v>
      </c>
      <c r="B48" t="s">
        <v>406</v>
      </c>
      <c r="C48" s="17">
        <v>1093.4000000000001</v>
      </c>
      <c r="D48">
        <v>169</v>
      </c>
      <c r="E48" s="4">
        <v>3844</v>
      </c>
      <c r="F48">
        <v>195</v>
      </c>
      <c r="G48" s="5">
        <f t="shared" si="5"/>
        <v>19.712820512820514</v>
      </c>
      <c r="H48" s="18" t="s">
        <v>482</v>
      </c>
      <c r="I48">
        <v>1</v>
      </c>
      <c r="J48">
        <v>0</v>
      </c>
    </row>
    <row r="49" spans="1:20" x14ac:dyDescent="0.2">
      <c r="A49" s="1">
        <v>46</v>
      </c>
      <c r="B49" t="s">
        <v>433</v>
      </c>
      <c r="C49" s="17">
        <v>1859</v>
      </c>
      <c r="D49">
        <v>288</v>
      </c>
      <c r="E49" s="4">
        <v>6945</v>
      </c>
      <c r="F49">
        <v>350</v>
      </c>
      <c r="G49" s="5">
        <f t="shared" si="5"/>
        <v>19.842857142857142</v>
      </c>
      <c r="H49" s="18" t="s">
        <v>467</v>
      </c>
      <c r="I49">
        <v>7</v>
      </c>
      <c r="J49">
        <v>0</v>
      </c>
    </row>
    <row r="50" spans="1:20" x14ac:dyDescent="0.2">
      <c r="A50" s="1">
        <v>47</v>
      </c>
      <c r="B50" t="s">
        <v>478</v>
      </c>
      <c r="C50" s="17">
        <v>1197.5</v>
      </c>
      <c r="D50">
        <v>210</v>
      </c>
      <c r="E50" s="4">
        <v>4305</v>
      </c>
      <c r="F50">
        <v>204</v>
      </c>
      <c r="G50" s="5">
        <f t="shared" ref="G50:G53" si="6">+E50/F50</f>
        <v>21.102941176470587</v>
      </c>
      <c r="H50" s="18" t="s">
        <v>479</v>
      </c>
      <c r="I50">
        <v>10</v>
      </c>
      <c r="J50">
        <v>0</v>
      </c>
    </row>
    <row r="51" spans="1:20" x14ac:dyDescent="0.2">
      <c r="A51" s="1">
        <v>48</v>
      </c>
      <c r="B51" t="s">
        <v>314</v>
      </c>
      <c r="C51" s="17">
        <v>1266.3</v>
      </c>
      <c r="D51">
        <v>176</v>
      </c>
      <c r="E51" s="4">
        <v>5012</v>
      </c>
      <c r="F51">
        <v>235</v>
      </c>
      <c r="G51" s="5">
        <f t="shared" si="6"/>
        <v>21.327659574468086</v>
      </c>
      <c r="H51" s="18" t="s">
        <v>476</v>
      </c>
      <c r="I51">
        <v>4</v>
      </c>
      <c r="J51">
        <v>0</v>
      </c>
    </row>
    <row r="52" spans="1:20" x14ac:dyDescent="0.2">
      <c r="A52" s="1">
        <v>49</v>
      </c>
      <c r="B52" t="s">
        <v>519</v>
      </c>
      <c r="C52" s="17">
        <v>738.2</v>
      </c>
      <c r="D52" s="19">
        <v>113</v>
      </c>
      <c r="E52" s="4">
        <v>2777</v>
      </c>
      <c r="F52">
        <v>126</v>
      </c>
      <c r="G52" s="5">
        <f t="shared" si="6"/>
        <v>22.039682539682541</v>
      </c>
      <c r="H52" s="18" t="s">
        <v>520</v>
      </c>
      <c r="I52">
        <v>4</v>
      </c>
      <c r="J52">
        <v>0</v>
      </c>
    </row>
    <row r="53" spans="1:20" x14ac:dyDescent="0.2">
      <c r="A53" s="1">
        <v>50</v>
      </c>
      <c r="B53" t="s">
        <v>319</v>
      </c>
      <c r="C53" s="17">
        <v>1129</v>
      </c>
      <c r="D53">
        <v>108</v>
      </c>
      <c r="E53" s="4">
        <v>4578</v>
      </c>
      <c r="F53">
        <v>207</v>
      </c>
      <c r="G53" s="5">
        <f>+E53/F53</f>
        <v>22.115942028985508</v>
      </c>
      <c r="H53" s="18" t="s">
        <v>477</v>
      </c>
      <c r="I53">
        <v>3</v>
      </c>
      <c r="J53">
        <v>0</v>
      </c>
    </row>
    <row r="54" spans="1:20" x14ac:dyDescent="0.2">
      <c r="A54" s="1">
        <v>51</v>
      </c>
      <c r="B54" s="135" t="s">
        <v>915</v>
      </c>
      <c r="C54" s="258">
        <v>697.2</v>
      </c>
      <c r="D54" s="227">
        <v>90</v>
      </c>
      <c r="E54" s="228">
        <v>3032</v>
      </c>
      <c r="F54" s="227">
        <v>136</v>
      </c>
      <c r="G54" s="259">
        <f t="shared" ref="G54" si="7">+E54/F54</f>
        <v>22.294117647058822</v>
      </c>
      <c r="H54" s="190" t="s">
        <v>940</v>
      </c>
      <c r="I54" s="227">
        <v>5</v>
      </c>
      <c r="J54" s="227">
        <v>0</v>
      </c>
      <c r="L54" s="135" t="s">
        <v>915</v>
      </c>
      <c r="M54" s="258">
        <v>697.2</v>
      </c>
      <c r="N54" s="227">
        <v>90</v>
      </c>
      <c r="O54" s="228">
        <v>3032</v>
      </c>
      <c r="P54" s="227">
        <v>136</v>
      </c>
      <c r="Q54" s="259">
        <f t="shared" ref="Q54" si="8">+O54/P54</f>
        <v>22.294117647058822</v>
      </c>
      <c r="R54" s="190" t="s">
        <v>940</v>
      </c>
      <c r="S54" s="227">
        <v>5</v>
      </c>
      <c r="T54" s="227">
        <v>0</v>
      </c>
    </row>
    <row r="55" spans="1:20" x14ac:dyDescent="0.2">
      <c r="A55" s="1">
        <v>52</v>
      </c>
      <c r="B55" t="s">
        <v>523</v>
      </c>
      <c r="C55" s="17">
        <v>754.3</v>
      </c>
      <c r="D55" s="19">
        <v>99</v>
      </c>
      <c r="E55" s="4">
        <v>2560</v>
      </c>
      <c r="F55">
        <v>109</v>
      </c>
      <c r="G55" s="5">
        <f t="shared" ref="G55:G56" si="9">+E55/F55</f>
        <v>23.486238532110093</v>
      </c>
      <c r="H55" s="18" t="s">
        <v>524</v>
      </c>
      <c r="I55">
        <v>1</v>
      </c>
      <c r="J55">
        <v>0</v>
      </c>
    </row>
    <row r="56" spans="1:20" x14ac:dyDescent="0.2">
      <c r="A56" s="75">
        <v>53</v>
      </c>
      <c r="B56" t="s">
        <v>410</v>
      </c>
      <c r="C56" s="167">
        <v>1519.2</v>
      </c>
      <c r="D56" s="168">
        <v>208</v>
      </c>
      <c r="E56" s="168">
        <v>5882</v>
      </c>
      <c r="F56" s="168">
        <v>234</v>
      </c>
      <c r="G56" s="169">
        <f t="shared" si="9"/>
        <v>25.136752136752136</v>
      </c>
      <c r="H56" s="18" t="s">
        <v>486</v>
      </c>
      <c r="I56" s="170">
        <v>1</v>
      </c>
      <c r="J56">
        <v>0</v>
      </c>
    </row>
    <row r="57" spans="1:20" x14ac:dyDescent="0.2">
      <c r="A57" s="75">
        <v>54</v>
      </c>
      <c r="B57" t="s">
        <v>529</v>
      </c>
      <c r="C57" s="17">
        <v>649.29999999999995</v>
      </c>
      <c r="D57" s="19">
        <v>85</v>
      </c>
      <c r="E57" s="4">
        <v>2673</v>
      </c>
      <c r="F57">
        <v>105</v>
      </c>
      <c r="G57" s="5">
        <f>+E57/F57</f>
        <v>25.457142857142856</v>
      </c>
      <c r="H57" s="18" t="s">
        <v>530</v>
      </c>
      <c r="I57">
        <v>1</v>
      </c>
      <c r="J57">
        <v>0</v>
      </c>
    </row>
    <row r="58" spans="1:20" x14ac:dyDescent="0.2">
      <c r="A58" s="75">
        <v>55</v>
      </c>
      <c r="B58" t="s">
        <v>439</v>
      </c>
      <c r="C58" s="17">
        <v>835.1</v>
      </c>
      <c r="D58" s="19">
        <v>73</v>
      </c>
      <c r="E58" s="4">
        <v>4049</v>
      </c>
      <c r="F58" s="20">
        <v>150</v>
      </c>
      <c r="G58" s="5">
        <v>26.99</v>
      </c>
      <c r="H58" s="21" t="s">
        <v>506</v>
      </c>
      <c r="I58" s="4">
        <v>4</v>
      </c>
      <c r="J58">
        <v>0</v>
      </c>
    </row>
  </sheetData>
  <phoneticPr fontId="2" type="noConversion"/>
  <printOptions horizontalCentered="1"/>
  <pageMargins left="0.74803149606299213" right="0.74803149606299213" top="1.3" bottom="0.98425196850393704" header="0.51181102362204722" footer="0.51181102362204722"/>
  <pageSetup paperSize="9" scale="86" orientation="portrait" r:id="rId1"/>
  <headerFooter alignWithMargins="0">
    <oddHeader>&amp;L&amp;G&amp;C&amp;"Arial,Bold"Virtual Hall of Fame Board&amp;"Arial,Regular"
&amp;"Arial,Bold"&amp;9All Players (1919-2008)&amp;R&amp;"Arial,Bold"&amp;K00-049Northbridge Cricket Club</oddHeader>
    <oddFooter>&amp;C&amp;A&amp;R&amp;P of &amp;N</oddFooter>
  </headerFooter>
  <legacyDrawingHF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zoomScaleNormal="100" workbookViewId="0">
      <selection activeCell="A3" sqref="A3"/>
    </sheetView>
  </sheetViews>
  <sheetFormatPr defaultRowHeight="12.75" x14ac:dyDescent="0.2"/>
  <cols>
    <col min="1" max="1" width="10.42578125" customWidth="1"/>
    <col min="2" max="2" width="10.140625" customWidth="1"/>
    <col min="3" max="3" width="17" customWidth="1"/>
    <col min="4" max="4" width="10.5703125" customWidth="1"/>
  </cols>
  <sheetData>
    <row r="1" spans="1:4" x14ac:dyDescent="0.2">
      <c r="A1" s="223" t="s">
        <v>534</v>
      </c>
      <c r="B1" s="223"/>
      <c r="C1" s="223"/>
      <c r="D1" s="223"/>
    </row>
    <row r="2" spans="1:4" x14ac:dyDescent="0.2">
      <c r="A2" s="223" t="s">
        <v>992</v>
      </c>
      <c r="B2" s="223"/>
      <c r="C2" s="223"/>
      <c r="D2" s="223"/>
    </row>
    <row r="3" spans="1:4" x14ac:dyDescent="0.2">
      <c r="A3" s="34"/>
      <c r="B3" s="34"/>
      <c r="C3" s="34"/>
      <c r="D3" s="34"/>
    </row>
    <row r="4" spans="1:4" x14ac:dyDescent="0.2">
      <c r="A4" s="1" t="s">
        <v>204</v>
      </c>
      <c r="B4" s="1" t="s">
        <v>458</v>
      </c>
      <c r="C4" s="1" t="s">
        <v>545</v>
      </c>
      <c r="D4" s="1" t="s">
        <v>207</v>
      </c>
    </row>
    <row r="5" spans="1:4" x14ac:dyDescent="0.2">
      <c r="A5" s="1">
        <v>1</v>
      </c>
      <c r="B5" s="18" t="s">
        <v>990</v>
      </c>
      <c r="C5" t="s">
        <v>991</v>
      </c>
      <c r="D5" t="s">
        <v>971</v>
      </c>
    </row>
    <row r="6" spans="1:4" x14ac:dyDescent="0.2">
      <c r="A6" s="1">
        <v>2</v>
      </c>
      <c r="B6" s="18" t="s">
        <v>535</v>
      </c>
      <c r="C6" t="s">
        <v>390</v>
      </c>
      <c r="D6" t="s">
        <v>536</v>
      </c>
    </row>
    <row r="7" spans="1:4" x14ac:dyDescent="0.2">
      <c r="A7" s="1">
        <v>3</v>
      </c>
      <c r="B7" s="18" t="s">
        <v>537</v>
      </c>
      <c r="C7" t="s">
        <v>538</v>
      </c>
      <c r="D7" t="s">
        <v>539</v>
      </c>
    </row>
    <row r="8" spans="1:4" x14ac:dyDescent="0.2">
      <c r="A8" s="1">
        <v>4</v>
      </c>
      <c r="B8" s="18" t="s">
        <v>465</v>
      </c>
      <c r="C8" t="s">
        <v>364</v>
      </c>
      <c r="D8" t="s">
        <v>540</v>
      </c>
    </row>
    <row r="9" spans="1:4" x14ac:dyDescent="0.2">
      <c r="A9" s="1">
        <v>5</v>
      </c>
      <c r="B9" s="18" t="s">
        <v>499</v>
      </c>
      <c r="C9" t="s">
        <v>541</v>
      </c>
      <c r="D9" t="s">
        <v>542</v>
      </c>
    </row>
    <row r="10" spans="1:4" x14ac:dyDescent="0.2">
      <c r="A10" s="1">
        <v>6</v>
      </c>
      <c r="B10" s="18" t="s">
        <v>543</v>
      </c>
      <c r="C10" t="s">
        <v>364</v>
      </c>
      <c r="D10" t="s">
        <v>544</v>
      </c>
    </row>
    <row r="11" spans="1:4" x14ac:dyDescent="0.2">
      <c r="A11" s="1">
        <v>7</v>
      </c>
      <c r="B11" s="18" t="s">
        <v>464</v>
      </c>
      <c r="C11" t="s">
        <v>374</v>
      </c>
      <c r="D11" t="s">
        <v>544</v>
      </c>
    </row>
    <row r="12" spans="1:4" x14ac:dyDescent="0.2">
      <c r="A12" s="1">
        <v>8</v>
      </c>
      <c r="B12" s="18" t="s">
        <v>497</v>
      </c>
      <c r="C12" t="s">
        <v>496</v>
      </c>
      <c r="D12" t="s">
        <v>546</v>
      </c>
    </row>
    <row r="13" spans="1:4" x14ac:dyDescent="0.2">
      <c r="A13" s="1">
        <v>9</v>
      </c>
      <c r="B13" s="18" t="s">
        <v>547</v>
      </c>
      <c r="C13" t="s">
        <v>374</v>
      </c>
      <c r="D13" t="s">
        <v>548</v>
      </c>
    </row>
    <row r="14" spans="1:4" x14ac:dyDescent="0.2">
      <c r="A14" s="1">
        <v>10</v>
      </c>
      <c r="B14" s="18" t="s">
        <v>549</v>
      </c>
      <c r="C14" t="s">
        <v>550</v>
      </c>
      <c r="D14" t="s">
        <v>551</v>
      </c>
    </row>
    <row r="15" spans="1:4" x14ac:dyDescent="0.2">
      <c r="A15" s="1">
        <v>11</v>
      </c>
      <c r="B15" s="18" t="s">
        <v>549</v>
      </c>
      <c r="C15" t="s">
        <v>364</v>
      </c>
      <c r="D15" t="s">
        <v>552</v>
      </c>
    </row>
    <row r="16" spans="1:4" x14ac:dyDescent="0.2">
      <c r="A16" s="1">
        <v>12</v>
      </c>
      <c r="B16" s="18" t="s">
        <v>495</v>
      </c>
      <c r="C16" t="s">
        <v>494</v>
      </c>
      <c r="D16" t="s">
        <v>553</v>
      </c>
    </row>
    <row r="17" spans="1:4" x14ac:dyDescent="0.2">
      <c r="A17" s="1">
        <v>13</v>
      </c>
      <c r="B17" s="18" t="s">
        <v>466</v>
      </c>
      <c r="C17" t="s">
        <v>434</v>
      </c>
      <c r="D17" t="s">
        <v>540</v>
      </c>
    </row>
    <row r="18" spans="1:4" x14ac:dyDescent="0.2">
      <c r="A18" s="1">
        <v>14</v>
      </c>
      <c r="B18" s="18" t="s">
        <v>554</v>
      </c>
      <c r="C18" t="s">
        <v>555</v>
      </c>
      <c r="D18" t="s">
        <v>556</v>
      </c>
    </row>
    <row r="19" spans="1:4" x14ac:dyDescent="0.2">
      <c r="A19" s="1">
        <v>15</v>
      </c>
      <c r="B19" s="18" t="s">
        <v>844</v>
      </c>
      <c r="C19" t="s">
        <v>845</v>
      </c>
      <c r="D19" t="s">
        <v>833</v>
      </c>
    </row>
    <row r="20" spans="1:4" x14ac:dyDescent="0.2">
      <c r="A20" s="1">
        <v>16</v>
      </c>
      <c r="B20" s="18" t="s">
        <v>471</v>
      </c>
      <c r="C20" t="s">
        <v>470</v>
      </c>
      <c r="D20" t="s">
        <v>557</v>
      </c>
    </row>
    <row r="21" spans="1:4" x14ac:dyDescent="0.2">
      <c r="A21" s="1">
        <v>17</v>
      </c>
      <c r="B21" s="18" t="s">
        <v>511</v>
      </c>
      <c r="C21" t="s">
        <v>510</v>
      </c>
      <c r="D21" t="s">
        <v>558</v>
      </c>
    </row>
    <row r="22" spans="1:4" x14ac:dyDescent="0.2">
      <c r="A22" s="1">
        <v>18</v>
      </c>
      <c r="B22" s="18" t="s">
        <v>559</v>
      </c>
      <c r="C22" t="s">
        <v>374</v>
      </c>
      <c r="D22" t="s">
        <v>560</v>
      </c>
    </row>
    <row r="23" spans="1:4" x14ac:dyDescent="0.2">
      <c r="A23" s="1">
        <v>19</v>
      </c>
      <c r="B23" s="18" t="s">
        <v>463</v>
      </c>
      <c r="C23" t="s">
        <v>368</v>
      </c>
      <c r="D23" t="s">
        <v>536</v>
      </c>
    </row>
    <row r="24" spans="1:4" x14ac:dyDescent="0.2">
      <c r="A24" s="1">
        <v>20</v>
      </c>
      <c r="B24" s="18" t="s">
        <v>469</v>
      </c>
      <c r="C24" t="s">
        <v>374</v>
      </c>
      <c r="D24" t="s">
        <v>561</v>
      </c>
    </row>
    <row r="25" spans="1:4" x14ac:dyDescent="0.2">
      <c r="A25" s="1">
        <v>21</v>
      </c>
      <c r="B25" s="18" t="s">
        <v>469</v>
      </c>
      <c r="C25" t="s">
        <v>468</v>
      </c>
      <c r="D25" t="s">
        <v>536</v>
      </c>
    </row>
    <row r="26" spans="1:4" x14ac:dyDescent="0.2">
      <c r="A26" s="1">
        <v>22</v>
      </c>
      <c r="B26" s="18" t="s">
        <v>469</v>
      </c>
      <c r="C26" t="s">
        <v>494</v>
      </c>
      <c r="D26" t="s">
        <v>562</v>
      </c>
    </row>
    <row r="27" spans="1:4" x14ac:dyDescent="0.2">
      <c r="A27" s="1">
        <v>23</v>
      </c>
      <c r="B27" s="18" t="s">
        <v>469</v>
      </c>
      <c r="C27" t="s">
        <v>308</v>
      </c>
      <c r="D27" t="s">
        <v>563</v>
      </c>
    </row>
    <row r="28" spans="1:4" x14ac:dyDescent="0.2">
      <c r="A28" s="1">
        <v>24</v>
      </c>
      <c r="B28" s="18" t="s">
        <v>518</v>
      </c>
      <c r="C28" t="s">
        <v>517</v>
      </c>
      <c r="D28" t="s">
        <v>551</v>
      </c>
    </row>
    <row r="29" spans="1:4" x14ac:dyDescent="0.2">
      <c r="A29" s="1">
        <v>25</v>
      </c>
      <c r="B29" s="18" t="s">
        <v>564</v>
      </c>
      <c r="C29" t="s">
        <v>565</v>
      </c>
      <c r="D29" t="s">
        <v>566</v>
      </c>
    </row>
    <row r="30" spans="1:4" x14ac:dyDescent="0.2">
      <c r="A30" s="1">
        <v>26</v>
      </c>
      <c r="B30" s="18" t="s">
        <v>564</v>
      </c>
      <c r="C30" t="s">
        <v>374</v>
      </c>
      <c r="D30" t="s">
        <v>544</v>
      </c>
    </row>
    <row r="31" spans="1:4" x14ac:dyDescent="0.2">
      <c r="A31" s="1">
        <v>27</v>
      </c>
      <c r="B31" s="18" t="s">
        <v>505</v>
      </c>
      <c r="C31" t="s">
        <v>412</v>
      </c>
      <c r="D31" t="s">
        <v>567</v>
      </c>
    </row>
    <row r="32" spans="1:4" x14ac:dyDescent="0.2">
      <c r="A32" s="1">
        <v>28</v>
      </c>
      <c r="B32" s="18" t="s">
        <v>568</v>
      </c>
      <c r="C32" t="s">
        <v>341</v>
      </c>
      <c r="D32" t="s">
        <v>569</v>
      </c>
    </row>
    <row r="33" spans="1:4" x14ac:dyDescent="0.2">
      <c r="A33" s="1">
        <v>29</v>
      </c>
      <c r="B33" s="18" t="s">
        <v>473</v>
      </c>
      <c r="C33" t="s">
        <v>387</v>
      </c>
      <c r="D33" t="s">
        <v>570</v>
      </c>
    </row>
    <row r="34" spans="1:4" x14ac:dyDescent="0.2">
      <c r="A34" s="1">
        <v>30</v>
      </c>
      <c r="B34" s="18" t="s">
        <v>571</v>
      </c>
      <c r="C34" t="s">
        <v>308</v>
      </c>
      <c r="D34" t="s">
        <v>572</v>
      </c>
    </row>
    <row r="35" spans="1:4" x14ac:dyDescent="0.2">
      <c r="A35" s="1">
        <v>31</v>
      </c>
      <c r="B35" s="18" t="s">
        <v>573</v>
      </c>
      <c r="C35" t="s">
        <v>574</v>
      </c>
      <c r="D35" t="s">
        <v>575</v>
      </c>
    </row>
    <row r="36" spans="1:4" x14ac:dyDescent="0.2">
      <c r="A36" s="1">
        <v>32</v>
      </c>
      <c r="B36" s="18" t="s">
        <v>576</v>
      </c>
      <c r="C36" t="s">
        <v>374</v>
      </c>
      <c r="D36" t="s">
        <v>548</v>
      </c>
    </row>
    <row r="37" spans="1:4" x14ac:dyDescent="0.2">
      <c r="A37" s="1">
        <v>33</v>
      </c>
      <c r="B37" s="18" t="s">
        <v>467</v>
      </c>
      <c r="C37" t="s">
        <v>401</v>
      </c>
      <c r="D37" t="s">
        <v>577</v>
      </c>
    </row>
    <row r="38" spans="1:4" x14ac:dyDescent="0.2">
      <c r="A38" s="1">
        <v>34</v>
      </c>
      <c r="B38" s="18" t="s">
        <v>467</v>
      </c>
      <c r="C38" t="s">
        <v>433</v>
      </c>
      <c r="D38" t="s">
        <v>567</v>
      </c>
    </row>
    <row r="39" spans="1:4" x14ac:dyDescent="0.2">
      <c r="A39" s="1">
        <v>35</v>
      </c>
      <c r="B39" s="18" t="s">
        <v>578</v>
      </c>
      <c r="C39" t="s">
        <v>579</v>
      </c>
      <c r="D39" t="s">
        <v>575</v>
      </c>
    </row>
    <row r="40" spans="1:4" x14ac:dyDescent="0.2">
      <c r="A40" s="1">
        <v>36</v>
      </c>
      <c r="B40" s="18" t="s">
        <v>580</v>
      </c>
      <c r="C40" t="s">
        <v>579</v>
      </c>
      <c r="D40" t="s">
        <v>581</v>
      </c>
    </row>
    <row r="41" spans="1:4" x14ac:dyDescent="0.2">
      <c r="A41" s="1">
        <v>37</v>
      </c>
      <c r="B41" s="18" t="s">
        <v>582</v>
      </c>
      <c r="C41" t="s">
        <v>519</v>
      </c>
      <c r="D41" t="s">
        <v>583</v>
      </c>
    </row>
    <row r="42" spans="1:4" x14ac:dyDescent="0.2">
      <c r="A42" s="1">
        <v>38</v>
      </c>
      <c r="B42" s="18" t="s">
        <v>584</v>
      </c>
      <c r="C42" t="s">
        <v>368</v>
      </c>
      <c r="D42" t="s">
        <v>585</v>
      </c>
    </row>
    <row r="43" spans="1:4" x14ac:dyDescent="0.2">
      <c r="A43" s="1">
        <v>39</v>
      </c>
      <c r="B43" s="18" t="s">
        <v>586</v>
      </c>
      <c r="C43" t="s">
        <v>364</v>
      </c>
      <c r="D43" t="s">
        <v>587</v>
      </c>
    </row>
    <row r="44" spans="1:4" x14ac:dyDescent="0.2">
      <c r="A44" s="1">
        <v>40</v>
      </c>
      <c r="B44" s="18" t="s">
        <v>586</v>
      </c>
      <c r="C44" t="s">
        <v>588</v>
      </c>
      <c r="D44" t="s">
        <v>553</v>
      </c>
    </row>
    <row r="45" spans="1:4" x14ac:dyDescent="0.2">
      <c r="A45" s="100">
        <v>41</v>
      </c>
      <c r="B45" s="18" t="s">
        <v>513</v>
      </c>
      <c r="C45" t="s">
        <v>512</v>
      </c>
      <c r="D45" t="s">
        <v>587</v>
      </c>
    </row>
    <row r="46" spans="1:4" x14ac:dyDescent="0.2">
      <c r="A46" s="100">
        <v>42</v>
      </c>
      <c r="B46" s="101" t="s">
        <v>876</v>
      </c>
      <c r="C46" s="9" t="s">
        <v>877</v>
      </c>
      <c r="D46" s="9" t="s">
        <v>859</v>
      </c>
    </row>
  </sheetData>
  <mergeCells count="2">
    <mergeCell ref="A1:D1"/>
    <mergeCell ref="A2:D2"/>
  </mergeCells>
  <phoneticPr fontId="2" type="noConversion"/>
  <printOptions horizontalCentered="1"/>
  <pageMargins left="0.74803149606299213" right="0.74803149606299213" top="1.41" bottom="0.98425196850393704" header="0.51181102362204722" footer="0.51181102362204722"/>
  <pageSetup paperSize="9" orientation="portrait" r:id="rId1"/>
  <headerFooter alignWithMargins="0">
    <oddHeader>&amp;L&amp;G&amp;C&amp;"Arial,Bold"Virtual Hall of Fame Board&amp;"Arial,Regular"
&amp;"Arial,Bold"&amp;9All Players (1919-2008)&amp;R&amp;"Arial,Bold"&amp;K00-049Northbridge Cricket Club</oddHeader>
    <oddFooter>&amp;C&amp;A&amp;R&amp;P of &amp;N</oddFooter>
  </headerFooter>
  <legacyDrawingHF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zoomScaleNormal="100" workbookViewId="0">
      <selection activeCell="A2" sqref="A2:H2"/>
    </sheetView>
  </sheetViews>
  <sheetFormatPr defaultRowHeight="12.75" x14ac:dyDescent="0.2"/>
  <cols>
    <col min="2" max="2" width="16.7109375" customWidth="1"/>
    <col min="3" max="3" width="9.85546875" customWidth="1"/>
    <col min="4" max="4" width="9.42578125" customWidth="1"/>
    <col min="5" max="5" width="10.7109375" customWidth="1"/>
    <col min="7" max="7" width="10.140625" customWidth="1"/>
    <col min="8" max="8" width="11.85546875" customWidth="1"/>
  </cols>
  <sheetData>
    <row r="1" spans="1:17" x14ac:dyDescent="0.2">
      <c r="A1" s="224" t="s">
        <v>966</v>
      </c>
      <c r="B1" s="224"/>
      <c r="C1" s="224"/>
      <c r="D1" s="224"/>
      <c r="E1" s="224"/>
      <c r="F1" s="224"/>
      <c r="G1" s="224"/>
      <c r="H1" s="224"/>
    </row>
    <row r="2" spans="1:17" x14ac:dyDescent="0.2">
      <c r="A2" s="224" t="s">
        <v>449</v>
      </c>
      <c r="B2" s="224"/>
      <c r="C2" s="224"/>
      <c r="D2" s="224"/>
      <c r="E2" s="224"/>
      <c r="F2" s="224"/>
      <c r="G2" s="224"/>
      <c r="H2" s="224"/>
    </row>
    <row r="3" spans="1:17" x14ac:dyDescent="0.2">
      <c r="A3" s="224" t="s">
        <v>612</v>
      </c>
      <c r="B3" s="224"/>
      <c r="C3" s="224"/>
      <c r="D3" s="224"/>
      <c r="E3" s="224"/>
      <c r="F3" s="224"/>
      <c r="G3" s="224"/>
      <c r="H3" s="224"/>
    </row>
    <row r="4" spans="1:17" x14ac:dyDescent="0.2">
      <c r="A4" s="1" t="s">
        <v>1</v>
      </c>
      <c r="B4" s="1" t="s">
        <v>3</v>
      </c>
      <c r="C4" s="1" t="s">
        <v>207</v>
      </c>
      <c r="D4" s="16" t="s">
        <v>456</v>
      </c>
      <c r="E4" s="1" t="s">
        <v>457</v>
      </c>
      <c r="F4" s="6" t="s">
        <v>6</v>
      </c>
      <c r="G4" s="1" t="s">
        <v>458</v>
      </c>
      <c r="H4" s="7" t="s">
        <v>459</v>
      </c>
    </row>
    <row r="5" spans="1:17" x14ac:dyDescent="0.2">
      <c r="A5" s="1">
        <v>1</v>
      </c>
      <c r="B5" t="s">
        <v>368</v>
      </c>
      <c r="C5" t="s">
        <v>590</v>
      </c>
      <c r="D5" s="17">
        <v>155.5</v>
      </c>
      <c r="E5">
        <v>26</v>
      </c>
      <c r="F5">
        <v>701</v>
      </c>
      <c r="G5">
        <v>71</v>
      </c>
      <c r="H5" s="5">
        <f t="shared" ref="H5:H43" si="0">+F5/G5</f>
        <v>9.873239436619718</v>
      </c>
      <c r="M5" s="17"/>
      <c r="Q5" s="5"/>
    </row>
    <row r="6" spans="1:17" x14ac:dyDescent="0.2">
      <c r="A6" s="1">
        <v>2</v>
      </c>
      <c r="B6" t="s">
        <v>364</v>
      </c>
      <c r="C6" t="s">
        <v>552</v>
      </c>
      <c r="D6" s="17">
        <v>210</v>
      </c>
      <c r="E6">
        <v>14</v>
      </c>
      <c r="F6">
        <v>817</v>
      </c>
      <c r="G6">
        <v>71</v>
      </c>
      <c r="H6" s="5">
        <f t="shared" si="0"/>
        <v>11.507042253521126</v>
      </c>
    </row>
    <row r="7" spans="1:17" x14ac:dyDescent="0.2">
      <c r="A7" s="1">
        <v>3</v>
      </c>
      <c r="B7" t="s">
        <v>374</v>
      </c>
      <c r="C7" t="s">
        <v>544</v>
      </c>
      <c r="D7" s="17">
        <v>226</v>
      </c>
      <c r="E7">
        <v>43</v>
      </c>
      <c r="F7">
        <v>767</v>
      </c>
      <c r="G7">
        <v>68</v>
      </c>
      <c r="H7" s="5">
        <f t="shared" si="0"/>
        <v>11.279411764705882</v>
      </c>
    </row>
    <row r="8" spans="1:17" x14ac:dyDescent="0.2">
      <c r="A8" s="1">
        <v>4</v>
      </c>
      <c r="B8" t="s">
        <v>374</v>
      </c>
      <c r="C8" t="s">
        <v>540</v>
      </c>
      <c r="D8" s="17">
        <v>197.2</v>
      </c>
      <c r="E8">
        <v>27</v>
      </c>
      <c r="F8">
        <v>657</v>
      </c>
      <c r="G8">
        <v>67</v>
      </c>
      <c r="H8" s="5">
        <f t="shared" si="0"/>
        <v>9.8059701492537314</v>
      </c>
    </row>
    <row r="9" spans="1:17" x14ac:dyDescent="0.2">
      <c r="A9" s="1">
        <v>5</v>
      </c>
      <c r="B9" t="s">
        <v>374</v>
      </c>
      <c r="C9" t="s">
        <v>552</v>
      </c>
      <c r="D9" s="17">
        <v>230</v>
      </c>
      <c r="E9">
        <v>16</v>
      </c>
      <c r="F9">
        <v>838</v>
      </c>
      <c r="G9">
        <v>65</v>
      </c>
      <c r="H9" s="5">
        <f t="shared" si="0"/>
        <v>12.892307692307693</v>
      </c>
    </row>
    <row r="10" spans="1:17" x14ac:dyDescent="0.2">
      <c r="A10" s="1">
        <v>6</v>
      </c>
      <c r="B10" t="s">
        <v>364</v>
      </c>
      <c r="C10" t="s">
        <v>561</v>
      </c>
      <c r="D10" s="17">
        <v>156</v>
      </c>
      <c r="E10">
        <v>27</v>
      </c>
      <c r="F10">
        <v>568</v>
      </c>
      <c r="G10">
        <v>60</v>
      </c>
      <c r="H10" s="5">
        <f t="shared" si="0"/>
        <v>9.4666666666666668</v>
      </c>
      <c r="M10" s="17"/>
      <c r="Q10" s="5"/>
    </row>
    <row r="11" spans="1:17" x14ac:dyDescent="0.2">
      <c r="A11" s="1">
        <v>7</v>
      </c>
      <c r="B11" t="s">
        <v>374</v>
      </c>
      <c r="C11" t="s">
        <v>591</v>
      </c>
      <c r="D11" s="17">
        <v>165</v>
      </c>
      <c r="E11">
        <v>27</v>
      </c>
      <c r="F11">
        <v>631</v>
      </c>
      <c r="G11">
        <v>60</v>
      </c>
      <c r="H11" s="5">
        <f t="shared" si="0"/>
        <v>10.516666666666667</v>
      </c>
    </row>
    <row r="12" spans="1:17" x14ac:dyDescent="0.2">
      <c r="A12" s="1">
        <v>8</v>
      </c>
      <c r="B12" t="s">
        <v>374</v>
      </c>
      <c r="C12" t="s">
        <v>592</v>
      </c>
      <c r="D12" s="17">
        <v>186.7</v>
      </c>
      <c r="E12">
        <v>39</v>
      </c>
      <c r="F12">
        <v>650</v>
      </c>
      <c r="G12">
        <v>59</v>
      </c>
      <c r="H12" s="5">
        <f t="shared" si="0"/>
        <v>11.016949152542374</v>
      </c>
    </row>
    <row r="13" spans="1:17" x14ac:dyDescent="0.2">
      <c r="A13" s="1">
        <v>9</v>
      </c>
      <c r="B13" t="s">
        <v>593</v>
      </c>
      <c r="C13" t="s">
        <v>594</v>
      </c>
      <c r="D13" s="17">
        <v>142</v>
      </c>
      <c r="E13">
        <v>21</v>
      </c>
      <c r="F13">
        <v>659</v>
      </c>
      <c r="G13">
        <v>59</v>
      </c>
      <c r="H13" s="5">
        <f t="shared" si="0"/>
        <v>11.169491525423728</v>
      </c>
    </row>
    <row r="14" spans="1:17" x14ac:dyDescent="0.2">
      <c r="A14" s="1">
        <v>10</v>
      </c>
      <c r="B14" t="s">
        <v>401</v>
      </c>
      <c r="C14" t="s">
        <v>577</v>
      </c>
      <c r="D14" s="17">
        <v>281</v>
      </c>
      <c r="E14">
        <v>118</v>
      </c>
      <c r="F14">
        <v>743</v>
      </c>
      <c r="G14">
        <v>58</v>
      </c>
      <c r="H14" s="5">
        <f t="shared" si="0"/>
        <v>12.810344827586206</v>
      </c>
    </row>
    <row r="15" spans="1:17" x14ac:dyDescent="0.2">
      <c r="A15" s="1">
        <v>11</v>
      </c>
      <c r="B15" t="s">
        <v>468</v>
      </c>
      <c r="C15" t="s">
        <v>544</v>
      </c>
      <c r="D15" s="17">
        <v>189</v>
      </c>
      <c r="E15">
        <v>30</v>
      </c>
      <c r="F15">
        <v>679</v>
      </c>
      <c r="G15">
        <v>57</v>
      </c>
      <c r="H15" s="5">
        <f t="shared" si="0"/>
        <v>11.912280701754385</v>
      </c>
      <c r="L15" s="17"/>
      <c r="P15" s="5"/>
    </row>
    <row r="16" spans="1:17" x14ac:dyDescent="0.2">
      <c r="A16" s="1">
        <v>12</v>
      </c>
      <c r="B16" t="s">
        <v>595</v>
      </c>
      <c r="C16" t="s">
        <v>596</v>
      </c>
      <c r="D16" s="17">
        <v>105</v>
      </c>
      <c r="E16">
        <v>20</v>
      </c>
      <c r="F16">
        <v>884</v>
      </c>
      <c r="G16">
        <v>57</v>
      </c>
      <c r="H16" s="5">
        <f t="shared" si="0"/>
        <v>15.508771929824562</v>
      </c>
    </row>
    <row r="17" spans="1:16" x14ac:dyDescent="0.2">
      <c r="A17" s="1">
        <v>13</v>
      </c>
      <c r="B17" t="s">
        <v>374</v>
      </c>
      <c r="C17" t="s">
        <v>597</v>
      </c>
      <c r="D17" s="17">
        <v>99.2</v>
      </c>
      <c r="E17">
        <v>18</v>
      </c>
      <c r="F17">
        <v>383</v>
      </c>
      <c r="G17">
        <v>55</v>
      </c>
      <c r="H17" s="5">
        <f t="shared" si="0"/>
        <v>6.9636363636363638</v>
      </c>
      <c r="L17" s="17"/>
      <c r="P17" s="5"/>
    </row>
    <row r="18" spans="1:16" x14ac:dyDescent="0.2">
      <c r="A18" s="1">
        <v>14</v>
      </c>
      <c r="B18" t="s">
        <v>364</v>
      </c>
      <c r="C18" t="s">
        <v>544</v>
      </c>
      <c r="D18" s="17">
        <v>226</v>
      </c>
      <c r="E18">
        <v>14</v>
      </c>
      <c r="F18">
        <v>834</v>
      </c>
      <c r="G18">
        <v>55</v>
      </c>
      <c r="H18" s="5">
        <f t="shared" si="0"/>
        <v>15.163636363636364</v>
      </c>
    </row>
    <row r="19" spans="1:16" x14ac:dyDescent="0.2">
      <c r="A19" s="1">
        <v>15</v>
      </c>
      <c r="B19" t="s">
        <v>598</v>
      </c>
      <c r="C19" t="s">
        <v>542</v>
      </c>
      <c r="D19" s="17">
        <v>143</v>
      </c>
      <c r="E19">
        <v>16</v>
      </c>
      <c r="F19">
        <v>503</v>
      </c>
      <c r="G19">
        <v>53</v>
      </c>
      <c r="H19" s="5">
        <f t="shared" si="0"/>
        <v>9.4905660377358494</v>
      </c>
    </row>
    <row r="20" spans="1:16" x14ac:dyDescent="0.2">
      <c r="A20" s="1">
        <v>16</v>
      </c>
      <c r="B20" t="s">
        <v>599</v>
      </c>
      <c r="C20" t="s">
        <v>542</v>
      </c>
      <c r="D20" s="17">
        <v>143.4</v>
      </c>
      <c r="E20">
        <v>14</v>
      </c>
      <c r="F20">
        <v>517</v>
      </c>
      <c r="G20">
        <v>53</v>
      </c>
      <c r="H20" s="5">
        <f t="shared" si="0"/>
        <v>9.7547169811320753</v>
      </c>
    </row>
    <row r="21" spans="1:16" x14ac:dyDescent="0.2">
      <c r="A21" s="1">
        <v>17</v>
      </c>
      <c r="B21" t="s">
        <v>401</v>
      </c>
      <c r="C21" t="s">
        <v>601</v>
      </c>
      <c r="D21" s="17">
        <v>177</v>
      </c>
      <c r="E21">
        <v>33</v>
      </c>
      <c r="F21">
        <v>566</v>
      </c>
      <c r="G21">
        <v>53</v>
      </c>
      <c r="H21" s="5">
        <f t="shared" si="0"/>
        <v>10.679245283018869</v>
      </c>
      <c r="L21" s="17"/>
      <c r="P21" s="5"/>
    </row>
    <row r="22" spans="1:16" x14ac:dyDescent="0.2">
      <c r="A22" s="1">
        <v>18</v>
      </c>
      <c r="B22" t="s">
        <v>374</v>
      </c>
      <c r="C22" t="s">
        <v>600</v>
      </c>
      <c r="D22" s="17">
        <v>132</v>
      </c>
      <c r="E22">
        <v>18</v>
      </c>
      <c r="F22">
        <v>573</v>
      </c>
      <c r="G22">
        <v>53</v>
      </c>
      <c r="H22" s="5">
        <f t="shared" si="0"/>
        <v>10.811320754716981</v>
      </c>
    </row>
    <row r="23" spans="1:16" x14ac:dyDescent="0.2">
      <c r="A23" s="1">
        <v>19</v>
      </c>
      <c r="B23" t="s">
        <v>354</v>
      </c>
      <c r="C23" t="s">
        <v>548</v>
      </c>
      <c r="D23" s="17">
        <v>145</v>
      </c>
      <c r="E23">
        <v>18</v>
      </c>
      <c r="F23">
        <v>576</v>
      </c>
      <c r="G23">
        <v>53</v>
      </c>
      <c r="H23" s="5">
        <f t="shared" si="0"/>
        <v>10.867924528301886</v>
      </c>
    </row>
    <row r="24" spans="1:16" x14ac:dyDescent="0.2">
      <c r="A24" s="1">
        <v>20</v>
      </c>
      <c r="B24" t="s">
        <v>603</v>
      </c>
      <c r="C24" t="s">
        <v>544</v>
      </c>
      <c r="D24" s="17">
        <v>146</v>
      </c>
      <c r="E24">
        <v>26</v>
      </c>
      <c r="F24">
        <v>596</v>
      </c>
      <c r="G24">
        <v>52</v>
      </c>
      <c r="H24" s="5">
        <f t="shared" si="0"/>
        <v>11.461538461538462</v>
      </c>
      <c r="L24" s="17"/>
      <c r="P24" s="5"/>
    </row>
    <row r="25" spans="1:16" x14ac:dyDescent="0.2">
      <c r="A25" s="1">
        <v>21</v>
      </c>
      <c r="B25" t="s">
        <v>508</v>
      </c>
      <c r="C25" t="s">
        <v>591</v>
      </c>
      <c r="D25" s="17">
        <v>170</v>
      </c>
      <c r="E25">
        <v>16</v>
      </c>
      <c r="F25">
        <v>603</v>
      </c>
      <c r="G25">
        <v>52</v>
      </c>
      <c r="H25" s="5">
        <f t="shared" si="0"/>
        <v>11.596153846153847</v>
      </c>
      <c r="L25" s="17"/>
      <c r="P25" s="5"/>
    </row>
    <row r="26" spans="1:16" x14ac:dyDescent="0.2">
      <c r="A26" s="1">
        <v>22</v>
      </c>
      <c r="B26" t="s">
        <v>368</v>
      </c>
      <c r="C26" t="s">
        <v>602</v>
      </c>
      <c r="D26" s="17">
        <v>160.30000000000001</v>
      </c>
      <c r="E26">
        <v>39</v>
      </c>
      <c r="F26">
        <v>606</v>
      </c>
      <c r="G26">
        <v>52</v>
      </c>
      <c r="H26" s="5">
        <f t="shared" si="0"/>
        <v>11.653846153846153</v>
      </c>
      <c r="L26" s="17"/>
      <c r="P26" s="5"/>
    </row>
    <row r="27" spans="1:16" x14ac:dyDescent="0.2">
      <c r="A27" s="1">
        <v>23</v>
      </c>
      <c r="B27" t="s">
        <v>541</v>
      </c>
      <c r="C27" t="s">
        <v>542</v>
      </c>
      <c r="D27" s="17">
        <v>188.7</v>
      </c>
      <c r="E27">
        <v>24</v>
      </c>
      <c r="F27">
        <v>673</v>
      </c>
      <c r="G27">
        <v>52</v>
      </c>
      <c r="H27" s="5">
        <f t="shared" si="0"/>
        <v>12.942307692307692</v>
      </c>
      <c r="L27" s="17"/>
      <c r="P27" s="5"/>
    </row>
    <row r="28" spans="1:16" x14ac:dyDescent="0.2">
      <c r="A28" s="1">
        <v>24</v>
      </c>
      <c r="B28" t="s">
        <v>308</v>
      </c>
      <c r="C28" t="s">
        <v>563</v>
      </c>
      <c r="D28" s="17">
        <v>232</v>
      </c>
      <c r="E28">
        <v>41</v>
      </c>
      <c r="F28">
        <v>768</v>
      </c>
      <c r="G28">
        <v>52</v>
      </c>
      <c r="H28" s="5">
        <f t="shared" si="0"/>
        <v>14.76923076923077</v>
      </c>
    </row>
    <row r="29" spans="1:16" x14ac:dyDescent="0.2">
      <c r="A29" s="1">
        <v>25</v>
      </c>
      <c r="B29" t="s">
        <v>607</v>
      </c>
      <c r="C29" t="s">
        <v>536</v>
      </c>
      <c r="D29" s="17">
        <v>184.3</v>
      </c>
      <c r="E29">
        <v>45</v>
      </c>
      <c r="F29">
        <v>511</v>
      </c>
      <c r="G29">
        <v>51</v>
      </c>
      <c r="H29" s="5">
        <f>+F29/G29</f>
        <v>10.019607843137255</v>
      </c>
      <c r="L29" s="17"/>
      <c r="P29" s="5"/>
    </row>
    <row r="30" spans="1:16" x14ac:dyDescent="0.2">
      <c r="A30" s="1">
        <v>26</v>
      </c>
      <c r="B30" t="s">
        <v>480</v>
      </c>
      <c r="C30" t="s">
        <v>552</v>
      </c>
      <c r="D30" s="17">
        <v>136</v>
      </c>
      <c r="E30">
        <v>17</v>
      </c>
      <c r="F30">
        <v>539</v>
      </c>
      <c r="G30">
        <v>51</v>
      </c>
      <c r="H30" s="5">
        <f>+F30/G30</f>
        <v>10.568627450980392</v>
      </c>
      <c r="L30" s="17"/>
      <c r="P30" s="5"/>
    </row>
    <row r="31" spans="1:16" x14ac:dyDescent="0.2">
      <c r="A31" s="1">
        <v>27</v>
      </c>
      <c r="B31" t="s">
        <v>364</v>
      </c>
      <c r="C31" t="s">
        <v>540</v>
      </c>
      <c r="D31" s="17">
        <v>170.5</v>
      </c>
      <c r="E31">
        <v>20</v>
      </c>
      <c r="F31">
        <v>604</v>
      </c>
      <c r="G31">
        <v>51</v>
      </c>
      <c r="H31" s="5">
        <f t="shared" si="0"/>
        <v>11.843137254901961</v>
      </c>
      <c r="L31" s="17"/>
      <c r="P31" s="5"/>
    </row>
    <row r="32" spans="1:16" x14ac:dyDescent="0.2">
      <c r="A32" s="1">
        <v>28</v>
      </c>
      <c r="B32" t="s">
        <v>604</v>
      </c>
      <c r="C32" t="s">
        <v>605</v>
      </c>
      <c r="D32" s="17">
        <v>135</v>
      </c>
      <c r="E32">
        <v>13</v>
      </c>
      <c r="F32">
        <v>637</v>
      </c>
      <c r="G32">
        <v>51</v>
      </c>
      <c r="H32" s="5">
        <f t="shared" si="0"/>
        <v>12.490196078431373</v>
      </c>
      <c r="L32" s="17"/>
      <c r="P32" s="5"/>
    </row>
    <row r="33" spans="1:16" x14ac:dyDescent="0.2">
      <c r="A33" s="1">
        <v>29</v>
      </c>
      <c r="B33" t="s">
        <v>356</v>
      </c>
      <c r="C33" t="s">
        <v>606</v>
      </c>
      <c r="D33" s="17">
        <v>137</v>
      </c>
      <c r="E33">
        <v>7</v>
      </c>
      <c r="F33">
        <v>675</v>
      </c>
      <c r="G33">
        <v>51</v>
      </c>
      <c r="H33" s="5">
        <f t="shared" si="0"/>
        <v>13.235294117647058</v>
      </c>
      <c r="L33" s="17"/>
      <c r="P33" s="5"/>
    </row>
    <row r="34" spans="1:16" x14ac:dyDescent="0.2">
      <c r="A34" s="1">
        <v>30</v>
      </c>
      <c r="B34" t="s">
        <v>401</v>
      </c>
      <c r="C34" t="s">
        <v>570</v>
      </c>
      <c r="D34" s="17">
        <v>205.4</v>
      </c>
      <c r="E34">
        <v>48</v>
      </c>
      <c r="F34">
        <v>750</v>
      </c>
      <c r="G34">
        <v>51</v>
      </c>
      <c r="H34" s="5">
        <f t="shared" si="0"/>
        <v>14.705882352941176</v>
      </c>
      <c r="L34" s="17"/>
      <c r="P34" s="5"/>
    </row>
    <row r="35" spans="1:16" x14ac:dyDescent="0.2">
      <c r="A35" s="1">
        <v>31</v>
      </c>
      <c r="B35" t="s">
        <v>470</v>
      </c>
      <c r="C35" t="s">
        <v>590</v>
      </c>
      <c r="D35" s="17">
        <v>188</v>
      </c>
      <c r="E35">
        <v>29</v>
      </c>
      <c r="F35">
        <v>709</v>
      </c>
      <c r="G35">
        <v>50</v>
      </c>
      <c r="H35" s="5">
        <f t="shared" si="0"/>
        <v>14.18</v>
      </c>
    </row>
    <row r="36" spans="1:16" x14ac:dyDescent="0.2">
      <c r="A36" s="1">
        <v>32</v>
      </c>
      <c r="B36" t="s">
        <v>376</v>
      </c>
      <c r="C36" t="s">
        <v>544</v>
      </c>
      <c r="D36" s="17">
        <v>118</v>
      </c>
      <c r="E36">
        <v>15</v>
      </c>
      <c r="F36">
        <v>475</v>
      </c>
      <c r="G36">
        <v>49</v>
      </c>
      <c r="H36" s="5">
        <f t="shared" si="0"/>
        <v>9.6938775510204085</v>
      </c>
    </row>
    <row r="37" spans="1:16" x14ac:dyDescent="0.2">
      <c r="A37" s="1">
        <v>33</v>
      </c>
      <c r="B37" t="s">
        <v>374</v>
      </c>
      <c r="C37" t="s">
        <v>594</v>
      </c>
      <c r="D37" s="17">
        <v>139.6</v>
      </c>
      <c r="E37">
        <v>23</v>
      </c>
      <c r="F37">
        <v>521</v>
      </c>
      <c r="G37">
        <v>48</v>
      </c>
      <c r="H37" s="5">
        <f t="shared" si="0"/>
        <v>10.854166666666666</v>
      </c>
    </row>
    <row r="38" spans="1:16" x14ac:dyDescent="0.2">
      <c r="A38" s="1">
        <v>34</v>
      </c>
      <c r="B38" t="s">
        <v>308</v>
      </c>
      <c r="C38" t="s">
        <v>608</v>
      </c>
      <c r="D38" s="17">
        <v>221.2</v>
      </c>
      <c r="E38">
        <v>34</v>
      </c>
      <c r="F38">
        <v>732</v>
      </c>
      <c r="G38">
        <v>48</v>
      </c>
      <c r="H38" s="5">
        <f t="shared" si="0"/>
        <v>15.25</v>
      </c>
    </row>
    <row r="39" spans="1:16" x14ac:dyDescent="0.2">
      <c r="A39" s="1">
        <v>35</v>
      </c>
      <c r="B39" t="s">
        <v>496</v>
      </c>
      <c r="C39" t="s">
        <v>609</v>
      </c>
      <c r="D39" s="17">
        <v>148</v>
      </c>
      <c r="E39">
        <v>36</v>
      </c>
      <c r="F39">
        <v>425</v>
      </c>
      <c r="G39">
        <v>47</v>
      </c>
      <c r="H39" s="5">
        <f t="shared" si="0"/>
        <v>9.0425531914893611</v>
      </c>
    </row>
    <row r="40" spans="1:16" x14ac:dyDescent="0.2">
      <c r="A40" s="1">
        <v>36</v>
      </c>
      <c r="B40" t="s">
        <v>368</v>
      </c>
      <c r="C40" t="s">
        <v>561</v>
      </c>
      <c r="D40" s="17">
        <v>132</v>
      </c>
      <c r="E40">
        <v>28</v>
      </c>
      <c r="F40">
        <v>512</v>
      </c>
      <c r="G40">
        <v>47</v>
      </c>
      <c r="H40" s="5">
        <f t="shared" si="0"/>
        <v>10.893617021276595</v>
      </c>
    </row>
    <row r="41" spans="1:16" x14ac:dyDescent="0.2">
      <c r="A41" s="1">
        <v>37</v>
      </c>
      <c r="B41" t="s">
        <v>366</v>
      </c>
      <c r="C41" t="s">
        <v>552</v>
      </c>
      <c r="D41" s="17">
        <v>144</v>
      </c>
      <c r="E41">
        <v>23</v>
      </c>
      <c r="F41">
        <v>575</v>
      </c>
      <c r="G41">
        <v>47</v>
      </c>
      <c r="H41" s="5">
        <f>+F41/G41</f>
        <v>12.23404255319149</v>
      </c>
    </row>
    <row r="42" spans="1:16" x14ac:dyDescent="0.2">
      <c r="A42" s="1">
        <v>38</v>
      </c>
      <c r="B42" t="s">
        <v>338</v>
      </c>
      <c r="C42" t="s">
        <v>591</v>
      </c>
      <c r="D42" s="17">
        <v>163</v>
      </c>
      <c r="E42">
        <v>30</v>
      </c>
      <c r="F42">
        <v>681</v>
      </c>
      <c r="G42">
        <v>47</v>
      </c>
      <c r="H42" s="5">
        <f>+F42/G42</f>
        <v>14.48936170212766</v>
      </c>
      <c r="L42" s="17"/>
      <c r="P42" s="5"/>
    </row>
    <row r="43" spans="1:16" x14ac:dyDescent="0.2">
      <c r="A43" s="1">
        <v>39</v>
      </c>
      <c r="B43" t="s">
        <v>480</v>
      </c>
      <c r="C43" t="s">
        <v>602</v>
      </c>
      <c r="D43" s="17">
        <v>112.2</v>
      </c>
      <c r="E43">
        <v>22</v>
      </c>
      <c r="F43">
        <v>354</v>
      </c>
      <c r="G43">
        <v>46</v>
      </c>
      <c r="H43" s="5">
        <f t="shared" si="0"/>
        <v>7.6956521739130439</v>
      </c>
    </row>
    <row r="44" spans="1:16" x14ac:dyDescent="0.2">
      <c r="A44" s="1">
        <v>40</v>
      </c>
      <c r="B44" t="s">
        <v>579</v>
      </c>
      <c r="C44" t="s">
        <v>581</v>
      </c>
      <c r="D44" s="17">
        <v>154</v>
      </c>
      <c r="E44">
        <v>30</v>
      </c>
      <c r="F44">
        <v>493</v>
      </c>
      <c r="G44">
        <v>46</v>
      </c>
      <c r="H44" s="5">
        <f>+F44/G44</f>
        <v>10.717391304347826</v>
      </c>
      <c r="L44" s="17"/>
      <c r="P44" s="5"/>
    </row>
    <row r="45" spans="1:16" x14ac:dyDescent="0.2">
      <c r="A45" s="1">
        <v>41</v>
      </c>
      <c r="B45" t="s">
        <v>508</v>
      </c>
      <c r="C45" t="s">
        <v>597</v>
      </c>
      <c r="D45" s="17">
        <v>163</v>
      </c>
      <c r="E45">
        <v>26</v>
      </c>
      <c r="F45">
        <v>643</v>
      </c>
      <c r="G45">
        <v>46</v>
      </c>
      <c r="H45" s="5">
        <f>+F45/G45</f>
        <v>13.978260869565217</v>
      </c>
    </row>
    <row r="46" spans="1:16" x14ac:dyDescent="0.2">
      <c r="A46" s="1">
        <v>42</v>
      </c>
      <c r="B46" t="s">
        <v>496</v>
      </c>
      <c r="C46" t="s">
        <v>606</v>
      </c>
      <c r="D46" s="17">
        <v>166</v>
      </c>
      <c r="E46">
        <v>22</v>
      </c>
      <c r="F46">
        <v>453</v>
      </c>
      <c r="G46">
        <v>45</v>
      </c>
      <c r="H46" s="5">
        <f>+F46/G46</f>
        <v>10.066666666666666</v>
      </c>
      <c r="L46" s="17"/>
      <c r="P46" s="5"/>
    </row>
    <row r="47" spans="1:16" x14ac:dyDescent="0.2">
      <c r="A47" s="1">
        <v>43</v>
      </c>
      <c r="B47" t="s">
        <v>611</v>
      </c>
      <c r="C47" t="s">
        <v>601</v>
      </c>
      <c r="D47" s="17">
        <v>215</v>
      </c>
      <c r="E47">
        <v>42</v>
      </c>
      <c r="F47">
        <v>696</v>
      </c>
      <c r="G47">
        <v>45</v>
      </c>
      <c r="H47" s="5">
        <f>+F47/G47</f>
        <v>15.466666666666667</v>
      </c>
    </row>
    <row r="48" spans="1:16" x14ac:dyDescent="0.2">
      <c r="A48" s="1">
        <v>44</v>
      </c>
      <c r="B48" t="s">
        <v>525</v>
      </c>
      <c r="C48" t="s">
        <v>610</v>
      </c>
      <c r="D48" s="17">
        <v>114</v>
      </c>
      <c r="E48">
        <v>0</v>
      </c>
      <c r="F48">
        <v>758</v>
      </c>
      <c r="G48">
        <v>45</v>
      </c>
      <c r="H48" s="5">
        <f>+F48/G48</f>
        <v>16.844444444444445</v>
      </c>
    </row>
  </sheetData>
  <mergeCells count="3">
    <mergeCell ref="A1:H1"/>
    <mergeCell ref="A2:H2"/>
    <mergeCell ref="A3:H3"/>
  </mergeCells>
  <phoneticPr fontId="2" type="noConversion"/>
  <printOptions horizontalCentered="1"/>
  <pageMargins left="0.74803149606299213" right="0.74803149606299213" top="1.41" bottom="0.98425196850393704" header="0.51181102362204722" footer="0.51181102362204722"/>
  <pageSetup paperSize="9" orientation="portrait" r:id="rId1"/>
  <headerFooter alignWithMargins="0">
    <oddHeader>&amp;L&amp;G&amp;C&amp;"Arial,Bold"Virtual Hall of Fame Board&amp;"Arial,Regular"
&amp;"Arial,Bold"&amp;9All Players (1919-2008)&amp;R&amp;"Arial,Bold"&amp;K00-049Northbridge Cricket Club</oddHeader>
    <oddFooter>&amp;C&amp;A&amp;R&amp;P of &amp;N</oddFooter>
  </headerFooter>
  <legacyDrawingHF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zoomScaleNormal="100" workbookViewId="0">
      <selection activeCell="A2" sqref="A2:H2"/>
    </sheetView>
  </sheetViews>
  <sheetFormatPr defaultRowHeight="12.75" x14ac:dyDescent="0.2"/>
  <cols>
    <col min="2" max="2" width="17.42578125" customWidth="1"/>
    <col min="3" max="3" width="9.85546875" customWidth="1"/>
    <col min="4" max="4" width="9.42578125" customWidth="1"/>
    <col min="5" max="5" width="10.7109375" customWidth="1"/>
    <col min="7" max="7" width="10.140625" customWidth="1"/>
    <col min="8" max="8" width="11.85546875" customWidth="1"/>
  </cols>
  <sheetData>
    <row r="1" spans="1:8" x14ac:dyDescent="0.2">
      <c r="A1" s="225" t="s">
        <v>967</v>
      </c>
      <c r="B1" s="225"/>
      <c r="C1" s="225"/>
      <c r="D1" s="225"/>
      <c r="E1" s="225"/>
      <c r="F1" s="225"/>
      <c r="G1" s="225"/>
      <c r="H1" s="225"/>
    </row>
    <row r="2" spans="1:8" x14ac:dyDescent="0.2">
      <c r="A2" s="225" t="s">
        <v>878</v>
      </c>
      <c r="B2" s="225"/>
      <c r="C2" s="225"/>
      <c r="D2" s="225"/>
      <c r="E2" s="225"/>
      <c r="F2" s="225"/>
      <c r="G2" s="225"/>
      <c r="H2" s="225"/>
    </row>
    <row r="3" spans="1:8" x14ac:dyDescent="0.2">
      <c r="A3" s="226" t="s">
        <v>612</v>
      </c>
      <c r="B3" s="226"/>
      <c r="C3" s="226"/>
      <c r="D3" s="226"/>
      <c r="E3" s="226"/>
      <c r="F3" s="226"/>
      <c r="G3" s="226"/>
      <c r="H3" s="226"/>
    </row>
    <row r="4" spans="1:8" x14ac:dyDescent="0.2">
      <c r="A4" s="1" t="s">
        <v>1</v>
      </c>
      <c r="B4" s="1" t="s">
        <v>3</v>
      </c>
      <c r="C4" s="1" t="s">
        <v>207</v>
      </c>
      <c r="D4" s="16" t="s">
        <v>456</v>
      </c>
      <c r="E4" s="1" t="s">
        <v>457</v>
      </c>
      <c r="F4" s="6" t="s">
        <v>6</v>
      </c>
      <c r="G4" s="1" t="s">
        <v>458</v>
      </c>
      <c r="H4" s="7" t="s">
        <v>459</v>
      </c>
    </row>
    <row r="5" spans="1:8" x14ac:dyDescent="0.2">
      <c r="A5" s="1">
        <v>1</v>
      </c>
      <c r="B5" t="s">
        <v>374</v>
      </c>
      <c r="C5" t="s">
        <v>597</v>
      </c>
      <c r="D5" s="17">
        <v>99.2</v>
      </c>
      <c r="E5">
        <v>18</v>
      </c>
      <c r="F5">
        <v>383</v>
      </c>
      <c r="G5">
        <v>55</v>
      </c>
      <c r="H5" s="5">
        <f t="shared" ref="H5:H48" si="0">+F5/G5</f>
        <v>6.9636363636363638</v>
      </c>
    </row>
    <row r="6" spans="1:8" x14ac:dyDescent="0.2">
      <c r="A6" s="1">
        <v>2</v>
      </c>
      <c r="B6" t="s">
        <v>480</v>
      </c>
      <c r="C6" t="s">
        <v>602</v>
      </c>
      <c r="D6" s="17">
        <v>112.2</v>
      </c>
      <c r="E6">
        <v>22</v>
      </c>
      <c r="F6">
        <v>354</v>
      </c>
      <c r="G6">
        <v>46</v>
      </c>
      <c r="H6" s="5">
        <f t="shared" si="0"/>
        <v>7.6956521739130439</v>
      </c>
    </row>
    <row r="7" spans="1:8" x14ac:dyDescent="0.2">
      <c r="A7" s="1">
        <v>3</v>
      </c>
      <c r="B7" t="s">
        <v>496</v>
      </c>
      <c r="C7" t="s">
        <v>609</v>
      </c>
      <c r="D7" s="17">
        <v>148</v>
      </c>
      <c r="E7">
        <v>36</v>
      </c>
      <c r="F7">
        <v>425</v>
      </c>
      <c r="G7">
        <v>47</v>
      </c>
      <c r="H7" s="5">
        <f t="shared" si="0"/>
        <v>9.0425531914893611</v>
      </c>
    </row>
    <row r="8" spans="1:8" x14ac:dyDescent="0.2">
      <c r="A8" s="1">
        <v>4</v>
      </c>
      <c r="B8" t="s">
        <v>364</v>
      </c>
      <c r="C8" t="s">
        <v>561</v>
      </c>
      <c r="D8" s="17">
        <v>156</v>
      </c>
      <c r="E8">
        <v>27</v>
      </c>
      <c r="F8">
        <v>568</v>
      </c>
      <c r="G8">
        <v>60</v>
      </c>
      <c r="H8" s="5">
        <f t="shared" si="0"/>
        <v>9.4666666666666668</v>
      </c>
    </row>
    <row r="9" spans="1:8" x14ac:dyDescent="0.2">
      <c r="A9" s="1">
        <v>5</v>
      </c>
      <c r="B9" t="s">
        <v>598</v>
      </c>
      <c r="C9" t="s">
        <v>542</v>
      </c>
      <c r="D9" s="17">
        <v>143</v>
      </c>
      <c r="E9">
        <v>16</v>
      </c>
      <c r="F9">
        <v>503</v>
      </c>
      <c r="G9">
        <v>53</v>
      </c>
      <c r="H9" s="5">
        <f t="shared" si="0"/>
        <v>9.4905660377358494</v>
      </c>
    </row>
    <row r="10" spans="1:8" x14ac:dyDescent="0.2">
      <c r="A10" s="1">
        <v>6</v>
      </c>
      <c r="B10" t="s">
        <v>376</v>
      </c>
      <c r="C10" t="s">
        <v>544</v>
      </c>
      <c r="D10" s="17">
        <v>118</v>
      </c>
      <c r="E10">
        <v>15</v>
      </c>
      <c r="F10">
        <v>475</v>
      </c>
      <c r="G10">
        <v>49</v>
      </c>
      <c r="H10" s="5">
        <f t="shared" si="0"/>
        <v>9.6938775510204085</v>
      </c>
    </row>
    <row r="11" spans="1:8" x14ac:dyDescent="0.2">
      <c r="A11" s="1">
        <v>7</v>
      </c>
      <c r="B11" t="s">
        <v>599</v>
      </c>
      <c r="C11" t="s">
        <v>542</v>
      </c>
      <c r="D11" s="17">
        <v>143.4</v>
      </c>
      <c r="E11">
        <v>14</v>
      </c>
      <c r="F11">
        <v>517</v>
      </c>
      <c r="G11">
        <v>53</v>
      </c>
      <c r="H11" s="5">
        <f t="shared" si="0"/>
        <v>9.7547169811320753</v>
      </c>
    </row>
    <row r="12" spans="1:8" x14ac:dyDescent="0.2">
      <c r="A12" s="1">
        <v>8</v>
      </c>
      <c r="B12" t="s">
        <v>374</v>
      </c>
      <c r="C12" t="s">
        <v>540</v>
      </c>
      <c r="D12" s="17">
        <v>197.2</v>
      </c>
      <c r="E12">
        <v>27</v>
      </c>
      <c r="F12">
        <v>657</v>
      </c>
      <c r="G12">
        <v>67</v>
      </c>
      <c r="H12" s="5">
        <f t="shared" si="0"/>
        <v>9.8059701492537314</v>
      </c>
    </row>
    <row r="13" spans="1:8" x14ac:dyDescent="0.2">
      <c r="A13" s="1">
        <v>9</v>
      </c>
      <c r="B13" t="s">
        <v>368</v>
      </c>
      <c r="C13" t="s">
        <v>590</v>
      </c>
      <c r="D13" s="17">
        <v>155.5</v>
      </c>
      <c r="E13">
        <v>26</v>
      </c>
      <c r="F13">
        <v>701</v>
      </c>
      <c r="G13">
        <v>71</v>
      </c>
      <c r="H13" s="5">
        <f t="shared" si="0"/>
        <v>9.873239436619718</v>
      </c>
    </row>
    <row r="14" spans="1:8" x14ac:dyDescent="0.2">
      <c r="A14" s="1">
        <v>10</v>
      </c>
      <c r="B14" t="s">
        <v>607</v>
      </c>
      <c r="C14" t="s">
        <v>536</v>
      </c>
      <c r="D14" s="17">
        <v>184.3</v>
      </c>
      <c r="E14">
        <v>45</v>
      </c>
      <c r="F14">
        <v>511</v>
      </c>
      <c r="G14">
        <v>51</v>
      </c>
      <c r="H14" s="5">
        <f t="shared" si="0"/>
        <v>10.019607843137255</v>
      </c>
    </row>
    <row r="15" spans="1:8" x14ac:dyDescent="0.2">
      <c r="A15" s="1">
        <v>11</v>
      </c>
      <c r="B15" t="s">
        <v>496</v>
      </c>
      <c r="C15" t="s">
        <v>606</v>
      </c>
      <c r="D15" s="17">
        <v>166</v>
      </c>
      <c r="E15">
        <v>22</v>
      </c>
      <c r="F15">
        <v>453</v>
      </c>
      <c r="G15">
        <v>45</v>
      </c>
      <c r="H15" s="5">
        <f t="shared" si="0"/>
        <v>10.066666666666666</v>
      </c>
    </row>
    <row r="16" spans="1:8" x14ac:dyDescent="0.2">
      <c r="A16" s="1">
        <v>12</v>
      </c>
      <c r="B16" t="s">
        <v>374</v>
      </c>
      <c r="C16" t="s">
        <v>591</v>
      </c>
      <c r="D16" s="17">
        <v>165</v>
      </c>
      <c r="E16">
        <v>27</v>
      </c>
      <c r="F16">
        <v>631</v>
      </c>
      <c r="G16">
        <v>60</v>
      </c>
      <c r="H16" s="5">
        <f t="shared" si="0"/>
        <v>10.516666666666667</v>
      </c>
    </row>
    <row r="17" spans="1:8" x14ac:dyDescent="0.2">
      <c r="A17" s="1">
        <v>13</v>
      </c>
      <c r="B17" t="s">
        <v>480</v>
      </c>
      <c r="C17" t="s">
        <v>552</v>
      </c>
      <c r="D17" s="17">
        <v>136</v>
      </c>
      <c r="E17">
        <v>17</v>
      </c>
      <c r="F17">
        <v>539</v>
      </c>
      <c r="G17">
        <v>51</v>
      </c>
      <c r="H17" s="5">
        <f t="shared" si="0"/>
        <v>10.568627450980392</v>
      </c>
    </row>
    <row r="18" spans="1:8" x14ac:dyDescent="0.2">
      <c r="A18" s="1">
        <v>14</v>
      </c>
      <c r="B18" t="s">
        <v>401</v>
      </c>
      <c r="C18" t="s">
        <v>601</v>
      </c>
      <c r="D18" s="17">
        <v>177</v>
      </c>
      <c r="E18">
        <v>33</v>
      </c>
      <c r="F18">
        <v>566</v>
      </c>
      <c r="G18">
        <v>53</v>
      </c>
      <c r="H18" s="5">
        <f t="shared" si="0"/>
        <v>10.679245283018869</v>
      </c>
    </row>
    <row r="19" spans="1:8" x14ac:dyDescent="0.2">
      <c r="A19" s="1">
        <v>15</v>
      </c>
      <c r="B19" t="s">
        <v>579</v>
      </c>
      <c r="C19" t="s">
        <v>581</v>
      </c>
      <c r="D19" s="17">
        <v>154</v>
      </c>
      <c r="E19">
        <v>30</v>
      </c>
      <c r="F19">
        <v>493</v>
      </c>
      <c r="G19">
        <v>46</v>
      </c>
      <c r="H19" s="5">
        <f t="shared" si="0"/>
        <v>10.717391304347826</v>
      </c>
    </row>
    <row r="20" spans="1:8" x14ac:dyDescent="0.2">
      <c r="A20" s="1">
        <v>16</v>
      </c>
      <c r="B20" t="s">
        <v>374</v>
      </c>
      <c r="C20" t="s">
        <v>600</v>
      </c>
      <c r="D20" s="17">
        <v>132</v>
      </c>
      <c r="E20">
        <v>18</v>
      </c>
      <c r="F20">
        <v>573</v>
      </c>
      <c r="G20">
        <v>53</v>
      </c>
      <c r="H20" s="5">
        <f t="shared" si="0"/>
        <v>10.811320754716981</v>
      </c>
    </row>
    <row r="21" spans="1:8" x14ac:dyDescent="0.2">
      <c r="A21" s="1">
        <v>17</v>
      </c>
      <c r="B21" t="s">
        <v>374</v>
      </c>
      <c r="C21" t="s">
        <v>594</v>
      </c>
      <c r="D21" s="17">
        <v>139.6</v>
      </c>
      <c r="E21">
        <v>23</v>
      </c>
      <c r="F21">
        <v>521</v>
      </c>
      <c r="G21">
        <v>48</v>
      </c>
      <c r="H21" s="5">
        <f t="shared" si="0"/>
        <v>10.854166666666666</v>
      </c>
    </row>
    <row r="22" spans="1:8" x14ac:dyDescent="0.2">
      <c r="A22" s="1">
        <v>18</v>
      </c>
      <c r="B22" t="s">
        <v>354</v>
      </c>
      <c r="C22" t="s">
        <v>548</v>
      </c>
      <c r="D22" s="17">
        <v>145</v>
      </c>
      <c r="E22">
        <v>18</v>
      </c>
      <c r="F22">
        <v>576</v>
      </c>
      <c r="G22">
        <v>53</v>
      </c>
      <c r="H22" s="5">
        <f t="shared" si="0"/>
        <v>10.867924528301886</v>
      </c>
    </row>
    <row r="23" spans="1:8" x14ac:dyDescent="0.2">
      <c r="A23" s="1">
        <v>19</v>
      </c>
      <c r="B23" t="s">
        <v>368</v>
      </c>
      <c r="C23" t="s">
        <v>561</v>
      </c>
      <c r="D23" s="17">
        <v>132</v>
      </c>
      <c r="E23">
        <v>28</v>
      </c>
      <c r="F23">
        <v>512</v>
      </c>
      <c r="G23">
        <v>47</v>
      </c>
      <c r="H23" s="5">
        <f t="shared" si="0"/>
        <v>10.893617021276595</v>
      </c>
    </row>
    <row r="24" spans="1:8" x14ac:dyDescent="0.2">
      <c r="A24" s="1">
        <v>20</v>
      </c>
      <c r="B24" t="s">
        <v>374</v>
      </c>
      <c r="C24" t="s">
        <v>592</v>
      </c>
      <c r="D24" s="17">
        <v>186.7</v>
      </c>
      <c r="E24">
        <v>39</v>
      </c>
      <c r="F24">
        <v>650</v>
      </c>
      <c r="G24">
        <v>59</v>
      </c>
      <c r="H24" s="5">
        <f t="shared" si="0"/>
        <v>11.016949152542374</v>
      </c>
    </row>
    <row r="25" spans="1:8" x14ac:dyDescent="0.2">
      <c r="A25" s="1">
        <v>21</v>
      </c>
      <c r="B25" t="s">
        <v>593</v>
      </c>
      <c r="C25" t="s">
        <v>594</v>
      </c>
      <c r="D25" s="17">
        <v>142</v>
      </c>
      <c r="E25">
        <v>21</v>
      </c>
      <c r="F25">
        <v>659</v>
      </c>
      <c r="G25">
        <v>59</v>
      </c>
      <c r="H25" s="5">
        <f t="shared" si="0"/>
        <v>11.169491525423728</v>
      </c>
    </row>
    <row r="26" spans="1:8" x14ac:dyDescent="0.2">
      <c r="A26" s="1">
        <v>22</v>
      </c>
      <c r="B26" t="s">
        <v>374</v>
      </c>
      <c r="C26" t="s">
        <v>544</v>
      </c>
      <c r="D26" s="17">
        <v>226</v>
      </c>
      <c r="E26">
        <v>43</v>
      </c>
      <c r="F26">
        <v>767</v>
      </c>
      <c r="G26">
        <v>68</v>
      </c>
      <c r="H26" s="5">
        <f t="shared" si="0"/>
        <v>11.279411764705882</v>
      </c>
    </row>
    <row r="27" spans="1:8" x14ac:dyDescent="0.2">
      <c r="A27" s="1">
        <v>23</v>
      </c>
      <c r="B27" t="s">
        <v>603</v>
      </c>
      <c r="C27" t="s">
        <v>544</v>
      </c>
      <c r="D27" s="17">
        <v>146</v>
      </c>
      <c r="E27">
        <v>26</v>
      </c>
      <c r="F27">
        <v>596</v>
      </c>
      <c r="G27">
        <v>52</v>
      </c>
      <c r="H27" s="5">
        <f t="shared" si="0"/>
        <v>11.461538461538462</v>
      </c>
    </row>
    <row r="28" spans="1:8" x14ac:dyDescent="0.2">
      <c r="A28" s="1">
        <v>24</v>
      </c>
      <c r="B28" t="s">
        <v>364</v>
      </c>
      <c r="C28" t="s">
        <v>552</v>
      </c>
      <c r="D28" s="17">
        <v>210</v>
      </c>
      <c r="E28">
        <v>14</v>
      </c>
      <c r="F28">
        <v>817</v>
      </c>
      <c r="G28">
        <v>71</v>
      </c>
      <c r="H28" s="5">
        <f t="shared" si="0"/>
        <v>11.507042253521126</v>
      </c>
    </row>
    <row r="29" spans="1:8" x14ac:dyDescent="0.2">
      <c r="A29" s="1">
        <v>25</v>
      </c>
      <c r="B29" t="s">
        <v>508</v>
      </c>
      <c r="C29" t="s">
        <v>591</v>
      </c>
      <c r="D29" s="17">
        <v>170</v>
      </c>
      <c r="E29">
        <v>16</v>
      </c>
      <c r="F29">
        <v>603</v>
      </c>
      <c r="G29">
        <v>52</v>
      </c>
      <c r="H29" s="5">
        <f t="shared" si="0"/>
        <v>11.596153846153847</v>
      </c>
    </row>
    <row r="30" spans="1:8" x14ac:dyDescent="0.2">
      <c r="A30" s="1">
        <v>26</v>
      </c>
      <c r="B30" t="s">
        <v>368</v>
      </c>
      <c r="C30" t="s">
        <v>602</v>
      </c>
      <c r="D30" s="17">
        <v>160.30000000000001</v>
      </c>
      <c r="E30">
        <v>39</v>
      </c>
      <c r="F30">
        <v>606</v>
      </c>
      <c r="G30">
        <v>52</v>
      </c>
      <c r="H30" s="5">
        <f t="shared" si="0"/>
        <v>11.653846153846153</v>
      </c>
    </row>
    <row r="31" spans="1:8" x14ac:dyDescent="0.2">
      <c r="A31" s="1">
        <v>27</v>
      </c>
      <c r="B31" t="s">
        <v>364</v>
      </c>
      <c r="C31" t="s">
        <v>540</v>
      </c>
      <c r="D31" s="17">
        <v>170.5</v>
      </c>
      <c r="E31">
        <v>20</v>
      </c>
      <c r="F31">
        <v>604</v>
      </c>
      <c r="G31">
        <v>51</v>
      </c>
      <c r="H31" s="5">
        <f t="shared" si="0"/>
        <v>11.843137254901961</v>
      </c>
    </row>
    <row r="32" spans="1:8" x14ac:dyDescent="0.2">
      <c r="A32" s="1">
        <v>28</v>
      </c>
      <c r="B32" t="s">
        <v>468</v>
      </c>
      <c r="C32" t="s">
        <v>544</v>
      </c>
      <c r="D32" s="17">
        <v>189</v>
      </c>
      <c r="E32">
        <v>30</v>
      </c>
      <c r="F32">
        <v>679</v>
      </c>
      <c r="G32">
        <v>57</v>
      </c>
      <c r="H32" s="5">
        <f t="shared" si="0"/>
        <v>11.912280701754385</v>
      </c>
    </row>
    <row r="33" spans="1:8" x14ac:dyDescent="0.2">
      <c r="A33" s="1">
        <v>29</v>
      </c>
      <c r="B33" t="s">
        <v>366</v>
      </c>
      <c r="C33" t="s">
        <v>552</v>
      </c>
      <c r="D33" s="17">
        <v>144</v>
      </c>
      <c r="E33">
        <v>23</v>
      </c>
      <c r="F33">
        <v>575</v>
      </c>
      <c r="G33">
        <v>47</v>
      </c>
      <c r="H33" s="5">
        <f t="shared" si="0"/>
        <v>12.23404255319149</v>
      </c>
    </row>
    <row r="34" spans="1:8" x14ac:dyDescent="0.2">
      <c r="A34" s="1">
        <v>30</v>
      </c>
      <c r="B34" t="s">
        <v>604</v>
      </c>
      <c r="C34" t="s">
        <v>605</v>
      </c>
      <c r="D34" s="17">
        <v>135</v>
      </c>
      <c r="E34">
        <v>13</v>
      </c>
      <c r="F34">
        <v>637</v>
      </c>
      <c r="G34">
        <v>51</v>
      </c>
      <c r="H34" s="5">
        <f t="shared" si="0"/>
        <v>12.490196078431373</v>
      </c>
    </row>
    <row r="35" spans="1:8" x14ac:dyDescent="0.2">
      <c r="A35" s="1">
        <v>31</v>
      </c>
      <c r="B35" t="s">
        <v>401</v>
      </c>
      <c r="C35" t="s">
        <v>577</v>
      </c>
      <c r="D35" s="17">
        <v>281</v>
      </c>
      <c r="E35">
        <v>118</v>
      </c>
      <c r="F35">
        <v>743</v>
      </c>
      <c r="G35">
        <v>58</v>
      </c>
      <c r="H35" s="5">
        <f t="shared" si="0"/>
        <v>12.810344827586206</v>
      </c>
    </row>
    <row r="36" spans="1:8" x14ac:dyDescent="0.2">
      <c r="A36" s="1">
        <v>32</v>
      </c>
      <c r="B36" t="s">
        <v>374</v>
      </c>
      <c r="C36" t="s">
        <v>552</v>
      </c>
      <c r="D36" s="17">
        <v>230</v>
      </c>
      <c r="E36">
        <v>16</v>
      </c>
      <c r="F36">
        <v>838</v>
      </c>
      <c r="G36">
        <v>65</v>
      </c>
      <c r="H36" s="5">
        <f t="shared" si="0"/>
        <v>12.892307692307693</v>
      </c>
    </row>
    <row r="37" spans="1:8" x14ac:dyDescent="0.2">
      <c r="A37" s="1">
        <v>33</v>
      </c>
      <c r="B37" t="s">
        <v>541</v>
      </c>
      <c r="C37" t="s">
        <v>542</v>
      </c>
      <c r="D37" s="17">
        <v>188.7</v>
      </c>
      <c r="E37">
        <v>24</v>
      </c>
      <c r="F37">
        <v>673</v>
      </c>
      <c r="G37">
        <v>52</v>
      </c>
      <c r="H37" s="5">
        <f t="shared" si="0"/>
        <v>12.942307692307692</v>
      </c>
    </row>
    <row r="38" spans="1:8" x14ac:dyDescent="0.2">
      <c r="A38" s="1">
        <v>34</v>
      </c>
      <c r="B38" t="s">
        <v>356</v>
      </c>
      <c r="C38" t="s">
        <v>606</v>
      </c>
      <c r="D38" s="17">
        <v>137</v>
      </c>
      <c r="E38">
        <v>7</v>
      </c>
      <c r="F38">
        <v>675</v>
      </c>
      <c r="G38">
        <v>51</v>
      </c>
      <c r="H38" s="5">
        <f t="shared" si="0"/>
        <v>13.235294117647058</v>
      </c>
    </row>
    <row r="39" spans="1:8" x14ac:dyDescent="0.2">
      <c r="A39" s="1">
        <v>35</v>
      </c>
      <c r="B39" t="s">
        <v>508</v>
      </c>
      <c r="C39" t="s">
        <v>597</v>
      </c>
      <c r="D39" s="17">
        <v>163</v>
      </c>
      <c r="E39">
        <v>26</v>
      </c>
      <c r="F39">
        <v>643</v>
      </c>
      <c r="G39">
        <v>46</v>
      </c>
      <c r="H39" s="5">
        <f t="shared" si="0"/>
        <v>13.978260869565217</v>
      </c>
    </row>
    <row r="40" spans="1:8" x14ac:dyDescent="0.2">
      <c r="A40" s="1">
        <v>36</v>
      </c>
      <c r="B40" t="s">
        <v>470</v>
      </c>
      <c r="C40" t="s">
        <v>590</v>
      </c>
      <c r="D40" s="17">
        <v>188</v>
      </c>
      <c r="E40">
        <v>29</v>
      </c>
      <c r="F40">
        <v>709</v>
      </c>
      <c r="G40">
        <v>50</v>
      </c>
      <c r="H40" s="5">
        <f t="shared" si="0"/>
        <v>14.18</v>
      </c>
    </row>
    <row r="41" spans="1:8" x14ac:dyDescent="0.2">
      <c r="A41" s="1">
        <v>37</v>
      </c>
      <c r="B41" t="s">
        <v>338</v>
      </c>
      <c r="C41" t="s">
        <v>591</v>
      </c>
      <c r="D41" s="17">
        <v>163</v>
      </c>
      <c r="E41">
        <v>30</v>
      </c>
      <c r="F41">
        <v>681</v>
      </c>
      <c r="G41">
        <v>47</v>
      </c>
      <c r="H41" s="5">
        <f t="shared" si="0"/>
        <v>14.48936170212766</v>
      </c>
    </row>
    <row r="42" spans="1:8" x14ac:dyDescent="0.2">
      <c r="A42" s="1">
        <v>38</v>
      </c>
      <c r="B42" t="s">
        <v>401</v>
      </c>
      <c r="C42" t="s">
        <v>570</v>
      </c>
      <c r="D42" s="17">
        <v>205.4</v>
      </c>
      <c r="E42">
        <v>48</v>
      </c>
      <c r="F42">
        <v>750</v>
      </c>
      <c r="G42">
        <v>51</v>
      </c>
      <c r="H42" s="5">
        <f t="shared" si="0"/>
        <v>14.705882352941176</v>
      </c>
    </row>
    <row r="43" spans="1:8" x14ac:dyDescent="0.2">
      <c r="A43" s="1">
        <v>39</v>
      </c>
      <c r="B43" t="s">
        <v>308</v>
      </c>
      <c r="C43" t="s">
        <v>563</v>
      </c>
      <c r="D43" s="17">
        <v>232</v>
      </c>
      <c r="E43">
        <v>41</v>
      </c>
      <c r="F43">
        <v>768</v>
      </c>
      <c r="G43">
        <v>52</v>
      </c>
      <c r="H43" s="5">
        <f t="shared" si="0"/>
        <v>14.76923076923077</v>
      </c>
    </row>
    <row r="44" spans="1:8" x14ac:dyDescent="0.2">
      <c r="A44" s="1">
        <v>40</v>
      </c>
      <c r="B44" t="s">
        <v>364</v>
      </c>
      <c r="C44" t="s">
        <v>544</v>
      </c>
      <c r="D44" s="17">
        <v>226</v>
      </c>
      <c r="E44">
        <v>14</v>
      </c>
      <c r="F44">
        <v>834</v>
      </c>
      <c r="G44">
        <v>55</v>
      </c>
      <c r="H44" s="5">
        <f t="shared" si="0"/>
        <v>15.163636363636364</v>
      </c>
    </row>
    <row r="45" spans="1:8" x14ac:dyDescent="0.2">
      <c r="A45" s="1">
        <v>41</v>
      </c>
      <c r="B45" t="s">
        <v>308</v>
      </c>
      <c r="C45" t="s">
        <v>608</v>
      </c>
      <c r="D45" s="17">
        <v>221.2</v>
      </c>
      <c r="E45">
        <v>34</v>
      </c>
      <c r="F45">
        <v>732</v>
      </c>
      <c r="G45">
        <v>48</v>
      </c>
      <c r="H45" s="5">
        <f t="shared" si="0"/>
        <v>15.25</v>
      </c>
    </row>
    <row r="46" spans="1:8" x14ac:dyDescent="0.2">
      <c r="A46" s="1">
        <v>42</v>
      </c>
      <c r="B46" t="s">
        <v>611</v>
      </c>
      <c r="C46" t="s">
        <v>601</v>
      </c>
      <c r="D46" s="17">
        <v>215</v>
      </c>
      <c r="E46">
        <v>42</v>
      </c>
      <c r="F46">
        <v>696</v>
      </c>
      <c r="G46">
        <v>45</v>
      </c>
      <c r="H46" s="5">
        <f t="shared" si="0"/>
        <v>15.466666666666667</v>
      </c>
    </row>
    <row r="47" spans="1:8" x14ac:dyDescent="0.2">
      <c r="A47" s="1">
        <v>43</v>
      </c>
      <c r="B47" t="s">
        <v>595</v>
      </c>
      <c r="C47" t="s">
        <v>596</v>
      </c>
      <c r="D47" s="17">
        <v>105</v>
      </c>
      <c r="E47">
        <v>20</v>
      </c>
      <c r="F47">
        <v>884</v>
      </c>
      <c r="G47">
        <v>57</v>
      </c>
      <c r="H47" s="5">
        <f t="shared" si="0"/>
        <v>15.508771929824562</v>
      </c>
    </row>
    <row r="48" spans="1:8" x14ac:dyDescent="0.2">
      <c r="A48" s="1">
        <v>44</v>
      </c>
      <c r="B48" t="s">
        <v>525</v>
      </c>
      <c r="C48" t="s">
        <v>610</v>
      </c>
      <c r="D48" s="17">
        <v>114</v>
      </c>
      <c r="E48">
        <v>0</v>
      </c>
      <c r="F48">
        <v>758</v>
      </c>
      <c r="G48">
        <v>45</v>
      </c>
      <c r="H48" s="5">
        <f t="shared" si="0"/>
        <v>16.844444444444445</v>
      </c>
    </row>
  </sheetData>
  <mergeCells count="3">
    <mergeCell ref="A1:H1"/>
    <mergeCell ref="A2:H2"/>
    <mergeCell ref="A3:H3"/>
  </mergeCells>
  <phoneticPr fontId="2" type="noConversion"/>
  <printOptions horizontalCentered="1"/>
  <pageMargins left="0.74803149606299213" right="0.74803149606299213" top="1.46" bottom="0.98425196850393704" header="0.51181102362204722" footer="0.51181102362204722"/>
  <pageSetup paperSize="9" orientation="portrait" r:id="rId1"/>
  <headerFooter alignWithMargins="0">
    <oddHeader>&amp;L&amp;G&amp;C&amp;"Arial,Bold"Virtual Hall of Fame Board&amp;"Arial,Regular"
&amp;"Arial,Bold"&amp;9All Players (1919-2008)&amp;R&amp;"Arial,Bold"&amp;K00-049Northbridge Cricket Club</oddHeader>
    <oddFooter>&amp;C&amp;A&amp;R&amp;P of &amp;N</oddFooter>
  </headerFooter>
  <legacyDrawingHF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zoomScaleNormal="100" workbookViewId="0">
      <selection activeCell="B3" sqref="B3"/>
    </sheetView>
  </sheetViews>
  <sheetFormatPr defaultRowHeight="12.75" x14ac:dyDescent="0.2"/>
  <cols>
    <col min="2" max="2" width="14" customWidth="1"/>
    <col min="3" max="3" width="9.85546875" customWidth="1"/>
    <col min="5" max="5" width="21" customWidth="1"/>
  </cols>
  <sheetData>
    <row r="1" spans="1:5" x14ac:dyDescent="0.2">
      <c r="A1" s="51"/>
      <c r="B1" s="52" t="s">
        <v>299</v>
      </c>
      <c r="C1" s="52"/>
      <c r="D1" s="59"/>
      <c r="E1" s="53"/>
    </row>
    <row r="2" spans="1:5" ht="13.5" thickBot="1" x14ac:dyDescent="0.25">
      <c r="A2" s="51"/>
      <c r="B2" s="52" t="s">
        <v>942</v>
      </c>
      <c r="C2" s="52"/>
      <c r="D2" s="59"/>
      <c r="E2" s="53"/>
    </row>
    <row r="3" spans="1:5" ht="13.5" thickBot="1" x14ac:dyDescent="0.25">
      <c r="A3" s="51"/>
      <c r="B3" s="53"/>
      <c r="C3" s="60" t="s">
        <v>305</v>
      </c>
      <c r="D3" s="61"/>
      <c r="E3" s="62"/>
    </row>
    <row r="4" spans="1:5" x14ac:dyDescent="0.2">
      <c r="A4" s="1" t="s">
        <v>1</v>
      </c>
      <c r="B4" s="1" t="s">
        <v>3</v>
      </c>
      <c r="C4" s="1" t="s">
        <v>207</v>
      </c>
      <c r="D4" s="1" t="s">
        <v>307</v>
      </c>
      <c r="E4" s="1" t="s">
        <v>208</v>
      </c>
    </row>
    <row r="5" spans="1:5" x14ac:dyDescent="0.2">
      <c r="A5" s="1">
        <v>1</v>
      </c>
      <c r="B5" t="s">
        <v>341</v>
      </c>
      <c r="C5" t="s">
        <v>352</v>
      </c>
      <c r="D5" s="3" t="s">
        <v>309</v>
      </c>
      <c r="E5" t="s">
        <v>353</v>
      </c>
    </row>
    <row r="6" spans="1:5" x14ac:dyDescent="0.2">
      <c r="A6" s="1">
        <v>2</v>
      </c>
      <c r="B6" t="s">
        <v>354</v>
      </c>
      <c r="C6" t="s">
        <v>250</v>
      </c>
      <c r="D6" s="3" t="s">
        <v>315</v>
      </c>
      <c r="E6" t="s">
        <v>355</v>
      </c>
    </row>
    <row r="7" spans="1:5" x14ac:dyDescent="0.2">
      <c r="A7" s="1">
        <v>3</v>
      </c>
      <c r="B7" t="s">
        <v>356</v>
      </c>
      <c r="C7" t="s">
        <v>262</v>
      </c>
      <c r="D7" s="3" t="s">
        <v>313</v>
      </c>
      <c r="E7" s="3" t="s">
        <v>313</v>
      </c>
    </row>
    <row r="8" spans="1:5" x14ac:dyDescent="0.2">
      <c r="A8" s="1">
        <v>4</v>
      </c>
      <c r="B8" t="s">
        <v>357</v>
      </c>
      <c r="C8" t="s">
        <v>294</v>
      </c>
      <c r="D8" s="3" t="s">
        <v>315</v>
      </c>
      <c r="E8" s="3" t="s">
        <v>313</v>
      </c>
    </row>
    <row r="9" spans="1:5" x14ac:dyDescent="0.2">
      <c r="A9" s="1">
        <v>5</v>
      </c>
      <c r="B9" t="s">
        <v>358</v>
      </c>
      <c r="C9" t="s">
        <v>359</v>
      </c>
      <c r="D9" s="3" t="s">
        <v>309</v>
      </c>
      <c r="E9" t="s">
        <v>277</v>
      </c>
    </row>
    <row r="10" spans="1:5" x14ac:dyDescent="0.2">
      <c r="A10" s="1">
        <v>6</v>
      </c>
      <c r="B10" t="s">
        <v>360</v>
      </c>
      <c r="C10" t="s">
        <v>349</v>
      </c>
      <c r="D10" s="3" t="s">
        <v>315</v>
      </c>
      <c r="E10" s="3" t="s">
        <v>313</v>
      </c>
    </row>
    <row r="11" spans="1:5" x14ac:dyDescent="0.2">
      <c r="A11" s="1">
        <v>7</v>
      </c>
      <c r="B11" t="s">
        <v>361</v>
      </c>
      <c r="C11" t="s">
        <v>219</v>
      </c>
      <c r="D11" s="3" t="s">
        <v>309</v>
      </c>
      <c r="E11" t="s">
        <v>362</v>
      </c>
    </row>
    <row r="12" spans="1:5" x14ac:dyDescent="0.2">
      <c r="A12" s="1">
        <v>8</v>
      </c>
      <c r="B12" t="s">
        <v>363</v>
      </c>
      <c r="C12" t="s">
        <v>318</v>
      </c>
      <c r="D12" s="3" t="s">
        <v>313</v>
      </c>
      <c r="E12" s="3" t="s">
        <v>313</v>
      </c>
    </row>
    <row r="13" spans="1:5" x14ac:dyDescent="0.2">
      <c r="A13" s="1">
        <v>9</v>
      </c>
      <c r="B13" t="s">
        <v>364</v>
      </c>
      <c r="C13" t="s">
        <v>253</v>
      </c>
      <c r="D13" s="3" t="s">
        <v>309</v>
      </c>
      <c r="E13" t="s">
        <v>365</v>
      </c>
    </row>
    <row r="14" spans="1:5" x14ac:dyDescent="0.2">
      <c r="A14" s="1">
        <v>10</v>
      </c>
      <c r="B14" t="s">
        <v>366</v>
      </c>
      <c r="C14" t="s">
        <v>351</v>
      </c>
      <c r="D14" s="3" t="s">
        <v>315</v>
      </c>
      <c r="E14" t="s">
        <v>367</v>
      </c>
    </row>
    <row r="15" spans="1:5" x14ac:dyDescent="0.2">
      <c r="A15" s="1">
        <v>11</v>
      </c>
      <c r="B15" t="s">
        <v>368</v>
      </c>
      <c r="C15" t="s">
        <v>351</v>
      </c>
      <c r="D15" s="3" t="s">
        <v>315</v>
      </c>
      <c r="E15" t="s">
        <v>367</v>
      </c>
    </row>
    <row r="16" spans="1:5" x14ac:dyDescent="0.2">
      <c r="A16" s="1">
        <v>12</v>
      </c>
      <c r="B16" t="s">
        <v>369</v>
      </c>
      <c r="C16" t="s">
        <v>370</v>
      </c>
      <c r="D16" s="3" t="s">
        <v>315</v>
      </c>
      <c r="E16" t="s">
        <v>365</v>
      </c>
    </row>
    <row r="17" spans="1:5" x14ac:dyDescent="0.2">
      <c r="A17" s="1">
        <v>13</v>
      </c>
      <c r="B17" t="s">
        <v>371</v>
      </c>
      <c r="C17" t="s">
        <v>372</v>
      </c>
      <c r="D17" s="3" t="s">
        <v>315</v>
      </c>
      <c r="E17" t="s">
        <v>373</v>
      </c>
    </row>
    <row r="18" spans="1:5" x14ac:dyDescent="0.2">
      <c r="A18" s="1">
        <v>14</v>
      </c>
      <c r="B18" t="s">
        <v>374</v>
      </c>
      <c r="C18" t="s">
        <v>339</v>
      </c>
      <c r="D18" s="3" t="s">
        <v>309</v>
      </c>
      <c r="E18" t="s">
        <v>226</v>
      </c>
    </row>
    <row r="19" spans="1:5" x14ac:dyDescent="0.2">
      <c r="A19" s="1">
        <v>15</v>
      </c>
      <c r="B19" t="s">
        <v>375</v>
      </c>
      <c r="C19" t="s">
        <v>339</v>
      </c>
      <c r="D19" s="3" t="s">
        <v>315</v>
      </c>
      <c r="E19" t="s">
        <v>365</v>
      </c>
    </row>
    <row r="20" spans="1:5" x14ac:dyDescent="0.2">
      <c r="A20" s="1">
        <v>16</v>
      </c>
      <c r="B20" t="s">
        <v>376</v>
      </c>
      <c r="C20" t="s">
        <v>339</v>
      </c>
      <c r="D20" s="3" t="s">
        <v>315</v>
      </c>
      <c r="E20" t="s">
        <v>377</v>
      </c>
    </row>
    <row r="21" spans="1:5" x14ac:dyDescent="0.2">
      <c r="A21" s="1">
        <v>17</v>
      </c>
      <c r="B21" t="s">
        <v>374</v>
      </c>
      <c r="C21" t="s">
        <v>378</v>
      </c>
      <c r="D21" s="3" t="s">
        <v>309</v>
      </c>
      <c r="E21" t="s">
        <v>254</v>
      </c>
    </row>
    <row r="22" spans="1:5" x14ac:dyDescent="0.2">
      <c r="A22" s="1">
        <v>18</v>
      </c>
      <c r="B22" t="s">
        <v>379</v>
      </c>
      <c r="C22" t="s">
        <v>378</v>
      </c>
      <c r="D22" s="3" t="s">
        <v>322</v>
      </c>
      <c r="E22" t="s">
        <v>380</v>
      </c>
    </row>
    <row r="23" spans="1:5" x14ac:dyDescent="0.2">
      <c r="A23" s="1">
        <v>19</v>
      </c>
      <c r="B23" t="s">
        <v>319</v>
      </c>
      <c r="C23" t="s">
        <v>343</v>
      </c>
      <c r="D23" s="3" t="s">
        <v>322</v>
      </c>
      <c r="E23" t="s">
        <v>380</v>
      </c>
    </row>
    <row r="24" spans="1:5" x14ac:dyDescent="0.2">
      <c r="A24" s="1">
        <v>20</v>
      </c>
      <c r="B24" t="s">
        <v>381</v>
      </c>
      <c r="C24" t="s">
        <v>382</v>
      </c>
      <c r="D24" s="3" t="s">
        <v>322</v>
      </c>
      <c r="E24" t="s">
        <v>380</v>
      </c>
    </row>
    <row r="25" spans="1:5" x14ac:dyDescent="0.2">
      <c r="A25" s="1">
        <v>21</v>
      </c>
      <c r="B25" t="s">
        <v>383</v>
      </c>
      <c r="C25" t="s">
        <v>384</v>
      </c>
      <c r="D25" s="3" t="s">
        <v>309</v>
      </c>
      <c r="E25" t="s">
        <v>385</v>
      </c>
    </row>
    <row r="26" spans="1:5" x14ac:dyDescent="0.2">
      <c r="A26" s="1">
        <v>22</v>
      </c>
      <c r="B26" t="s">
        <v>374</v>
      </c>
      <c r="C26" t="s">
        <v>384</v>
      </c>
      <c r="D26" s="3" t="s">
        <v>309</v>
      </c>
      <c r="E26" t="s">
        <v>248</v>
      </c>
    </row>
    <row r="27" spans="1:5" x14ac:dyDescent="0.2">
      <c r="A27" s="1">
        <v>23</v>
      </c>
      <c r="B27" t="s">
        <v>368</v>
      </c>
      <c r="C27" t="s">
        <v>280</v>
      </c>
      <c r="D27" s="3" t="s">
        <v>315</v>
      </c>
      <c r="E27" t="s">
        <v>377</v>
      </c>
    </row>
    <row r="28" spans="1:5" x14ac:dyDescent="0.2">
      <c r="A28" s="1">
        <v>24</v>
      </c>
      <c r="B28" t="s">
        <v>386</v>
      </c>
      <c r="C28" t="s">
        <v>247</v>
      </c>
      <c r="D28" s="3" t="s">
        <v>322</v>
      </c>
      <c r="E28" t="s">
        <v>248</v>
      </c>
    </row>
    <row r="29" spans="1:5" x14ac:dyDescent="0.2">
      <c r="A29" s="1">
        <v>25</v>
      </c>
      <c r="B29" t="s">
        <v>387</v>
      </c>
      <c r="C29" t="s">
        <v>388</v>
      </c>
      <c r="D29" s="3" t="s">
        <v>322</v>
      </c>
      <c r="E29" t="s">
        <v>389</v>
      </c>
    </row>
    <row r="30" spans="1:5" x14ac:dyDescent="0.2">
      <c r="A30" s="1">
        <v>26</v>
      </c>
      <c r="B30" t="s">
        <v>390</v>
      </c>
      <c r="C30" t="s">
        <v>264</v>
      </c>
      <c r="D30" s="3" t="s">
        <v>322</v>
      </c>
      <c r="E30" t="s">
        <v>391</v>
      </c>
    </row>
    <row r="31" spans="1:5" x14ac:dyDescent="0.2">
      <c r="A31" s="1">
        <v>27</v>
      </c>
      <c r="B31" t="s">
        <v>368</v>
      </c>
      <c r="C31" t="s">
        <v>392</v>
      </c>
      <c r="D31" s="3" t="s">
        <v>315</v>
      </c>
      <c r="E31" t="s">
        <v>393</v>
      </c>
    </row>
    <row r="32" spans="1:5" x14ac:dyDescent="0.2">
      <c r="A32" s="1">
        <v>28</v>
      </c>
      <c r="B32" t="s">
        <v>312</v>
      </c>
      <c r="C32" t="s">
        <v>394</v>
      </c>
      <c r="D32" s="3" t="s">
        <v>309</v>
      </c>
      <c r="E32" t="s">
        <v>277</v>
      </c>
    </row>
    <row r="33" spans="1:5" x14ac:dyDescent="0.2">
      <c r="A33" s="1">
        <v>29</v>
      </c>
      <c r="B33" t="s">
        <v>395</v>
      </c>
      <c r="C33" t="s">
        <v>396</v>
      </c>
      <c r="D33" s="3" t="s">
        <v>322</v>
      </c>
      <c r="E33" t="s">
        <v>397</v>
      </c>
    </row>
    <row r="34" spans="1:5" x14ac:dyDescent="0.2">
      <c r="A34" s="1">
        <v>30</v>
      </c>
      <c r="B34" t="s">
        <v>398</v>
      </c>
      <c r="C34" t="s">
        <v>399</v>
      </c>
      <c r="D34" s="3" t="s">
        <v>322</v>
      </c>
      <c r="E34" t="s">
        <v>400</v>
      </c>
    </row>
    <row r="35" spans="1:5" x14ac:dyDescent="0.2">
      <c r="A35" s="1">
        <v>31</v>
      </c>
      <c r="B35" t="s">
        <v>401</v>
      </c>
      <c r="C35" t="s">
        <v>402</v>
      </c>
      <c r="D35" s="3" t="s">
        <v>315</v>
      </c>
      <c r="E35" t="s">
        <v>403</v>
      </c>
    </row>
    <row r="36" spans="1:5" x14ac:dyDescent="0.2">
      <c r="A36" s="1">
        <v>32</v>
      </c>
      <c r="B36" t="s">
        <v>404</v>
      </c>
      <c r="C36" t="s">
        <v>402</v>
      </c>
      <c r="D36" s="3" t="s">
        <v>322</v>
      </c>
      <c r="E36" t="s">
        <v>405</v>
      </c>
    </row>
    <row r="37" spans="1:5" x14ac:dyDescent="0.2">
      <c r="A37" s="1">
        <v>33</v>
      </c>
      <c r="B37" t="s">
        <v>406</v>
      </c>
      <c r="C37" t="s">
        <v>407</v>
      </c>
      <c r="D37" s="3" t="s">
        <v>322</v>
      </c>
      <c r="E37" t="s">
        <v>408</v>
      </c>
    </row>
    <row r="38" spans="1:5" x14ac:dyDescent="0.2">
      <c r="A38" s="1">
        <v>34</v>
      </c>
      <c r="B38" t="s">
        <v>409</v>
      </c>
      <c r="C38" t="s">
        <v>232</v>
      </c>
      <c r="D38" s="3" t="s">
        <v>322</v>
      </c>
      <c r="E38" t="s">
        <v>217</v>
      </c>
    </row>
    <row r="39" spans="1:5" x14ac:dyDescent="0.2">
      <c r="A39" s="1">
        <v>35</v>
      </c>
      <c r="B39" t="s">
        <v>410</v>
      </c>
      <c r="C39" t="s">
        <v>411</v>
      </c>
      <c r="D39" s="3" t="s">
        <v>322</v>
      </c>
      <c r="E39" t="s">
        <v>254</v>
      </c>
    </row>
    <row r="40" spans="1:5" x14ac:dyDescent="0.2">
      <c r="A40" s="1">
        <v>36</v>
      </c>
      <c r="B40" t="s">
        <v>308</v>
      </c>
      <c r="C40" t="s">
        <v>283</v>
      </c>
      <c r="D40" s="3" t="s">
        <v>327</v>
      </c>
      <c r="E40" t="s">
        <v>292</v>
      </c>
    </row>
    <row r="41" spans="1:5" x14ac:dyDescent="0.2">
      <c r="A41" s="1">
        <v>37</v>
      </c>
      <c r="B41" t="s">
        <v>330</v>
      </c>
      <c r="C41" t="s">
        <v>283</v>
      </c>
      <c r="D41" s="3" t="s">
        <v>327</v>
      </c>
      <c r="E41" t="s">
        <v>265</v>
      </c>
    </row>
    <row r="42" spans="1:5" x14ac:dyDescent="0.2">
      <c r="A42" s="1">
        <v>38</v>
      </c>
      <c r="B42" t="s">
        <v>410</v>
      </c>
      <c r="C42" t="s">
        <v>278</v>
      </c>
      <c r="D42" s="3" t="s">
        <v>313</v>
      </c>
      <c r="E42" s="3" t="s">
        <v>313</v>
      </c>
    </row>
    <row r="43" spans="1:5" x14ac:dyDescent="0.2">
      <c r="A43" s="1">
        <v>39</v>
      </c>
      <c r="B43" t="s">
        <v>412</v>
      </c>
      <c r="C43" t="s">
        <v>241</v>
      </c>
      <c r="D43" s="3" t="s">
        <v>313</v>
      </c>
      <c r="E43" s="3" t="s">
        <v>313</v>
      </c>
    </row>
    <row r="44" spans="1:5" x14ac:dyDescent="0.2">
      <c r="A44" s="1">
        <v>40</v>
      </c>
      <c r="B44" t="s">
        <v>846</v>
      </c>
      <c r="C44" t="s">
        <v>827</v>
      </c>
      <c r="D44" s="3" t="s">
        <v>832</v>
      </c>
      <c r="E44" s="103" t="s">
        <v>847</v>
      </c>
    </row>
    <row r="45" spans="1:5" x14ac:dyDescent="0.2">
      <c r="A45" s="100">
        <v>41</v>
      </c>
      <c r="B45" s="9" t="s">
        <v>879</v>
      </c>
      <c r="C45" s="9" t="s">
        <v>858</v>
      </c>
      <c r="D45" s="10" t="s">
        <v>881</v>
      </c>
      <c r="E45" s="102" t="s">
        <v>880</v>
      </c>
    </row>
    <row r="46" spans="1:5" x14ac:dyDescent="0.2">
      <c r="A46" s="100">
        <v>42</v>
      </c>
      <c r="B46" s="9" t="s">
        <v>904</v>
      </c>
      <c r="C46" s="26" t="s">
        <v>916</v>
      </c>
      <c r="D46" s="10" t="s">
        <v>315</v>
      </c>
      <c r="E46" s="102" t="s">
        <v>790</v>
      </c>
    </row>
    <row r="47" spans="1:5" x14ac:dyDescent="0.2">
      <c r="A47" s="22">
        <v>43</v>
      </c>
      <c r="B47" s="26" t="s">
        <v>915</v>
      </c>
      <c r="C47" s="26" t="s">
        <v>917</v>
      </c>
      <c r="D47" s="3" t="s">
        <v>832</v>
      </c>
      <c r="E47" s="187" t="s">
        <v>798</v>
      </c>
    </row>
    <row r="48" spans="1:5" x14ac:dyDescent="0.2">
      <c r="A48" s="1">
        <v>44</v>
      </c>
      <c r="B48" s="200" t="s">
        <v>941</v>
      </c>
      <c r="C48" s="200" t="s">
        <v>927</v>
      </c>
      <c r="D48" s="201" t="s">
        <v>315</v>
      </c>
      <c r="E48" s="201" t="s">
        <v>835</v>
      </c>
    </row>
  </sheetData>
  <phoneticPr fontId="2" type="noConversion"/>
  <printOptions horizontalCentered="1"/>
  <pageMargins left="0.74803149606299213" right="0.74803149606299213" top="1.46" bottom="0.98425196850393704" header="0.51181102362204722" footer="0.51181102362204722"/>
  <pageSetup paperSize="9" orientation="portrait" r:id="rId1"/>
  <headerFooter alignWithMargins="0">
    <oddHeader>&amp;L&amp;G&amp;C&amp;"Arial,Bold"Virtual Hall of Fame Board&amp;"Arial,Regular"
&amp;"Arial,Bold"&amp;9All Players (1919-2008)&amp;R&amp;"Arial,Bold"&amp;K00-049Northbridge Cricket Club</oddHeader>
    <oddFooter>&amp;C&amp;A&amp;R&amp;P of &amp;N</oddFooter>
  </headerFooter>
  <legacyDrawingHF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opLeftCell="A29" zoomScaleNormal="100" workbookViewId="0">
      <selection activeCell="B76" sqref="B76"/>
    </sheetView>
  </sheetViews>
  <sheetFormatPr defaultRowHeight="12.75" x14ac:dyDescent="0.2"/>
  <cols>
    <col min="2" max="2" width="13" customWidth="1"/>
    <col min="4" max="4" width="10.28515625" customWidth="1"/>
    <col min="5" max="5" width="12.7109375" customWidth="1"/>
    <col min="6" max="6" width="11" bestFit="1" customWidth="1"/>
  </cols>
  <sheetData>
    <row r="1" spans="1:6" x14ac:dyDescent="0.2">
      <c r="A1" s="63"/>
      <c r="B1" s="64" t="s">
        <v>299</v>
      </c>
      <c r="C1" s="64"/>
      <c r="D1" s="65"/>
      <c r="E1" s="66"/>
      <c r="F1" s="66"/>
    </row>
    <row r="2" spans="1:6" x14ac:dyDescent="0.2">
      <c r="A2" s="63"/>
      <c r="B2" s="64" t="s">
        <v>943</v>
      </c>
      <c r="C2" s="64"/>
      <c r="D2" s="65"/>
      <c r="E2" s="66"/>
      <c r="F2" s="66"/>
    </row>
    <row r="3" spans="1:6" x14ac:dyDescent="0.2">
      <c r="A3" s="63"/>
      <c r="B3" s="64" t="s">
        <v>413</v>
      </c>
      <c r="C3" s="66"/>
      <c r="D3" s="66"/>
      <c r="E3" s="66"/>
      <c r="F3" s="66"/>
    </row>
    <row r="4" spans="1:6" x14ac:dyDescent="0.2">
      <c r="A4" s="1" t="s">
        <v>1</v>
      </c>
      <c r="B4" s="1" t="s">
        <v>3</v>
      </c>
      <c r="C4" s="1" t="s">
        <v>414</v>
      </c>
      <c r="D4" s="1" t="s">
        <v>415</v>
      </c>
      <c r="E4" s="1" t="s">
        <v>416</v>
      </c>
      <c r="F4" s="1"/>
    </row>
    <row r="5" spans="1:6" x14ac:dyDescent="0.2">
      <c r="A5" s="1">
        <v>1</v>
      </c>
      <c r="B5" s="14" t="s">
        <v>319</v>
      </c>
      <c r="C5">
        <f>+D5+E5</f>
        <v>243</v>
      </c>
      <c r="D5">
        <f>219+9</f>
        <v>228</v>
      </c>
      <c r="E5">
        <f>14+1</f>
        <v>15</v>
      </c>
    </row>
    <row r="6" spans="1:6" x14ac:dyDescent="0.2">
      <c r="A6" s="1">
        <v>2</v>
      </c>
      <c r="B6" t="s">
        <v>58</v>
      </c>
      <c r="C6">
        <f t="shared" ref="C6:C11" si="0">+D6+E6</f>
        <v>198</v>
      </c>
      <c r="D6">
        <v>131</v>
      </c>
      <c r="E6">
        <v>67</v>
      </c>
    </row>
    <row r="7" spans="1:6" x14ac:dyDescent="0.2">
      <c r="A7" s="1">
        <v>3</v>
      </c>
      <c r="B7" t="s">
        <v>39</v>
      </c>
      <c r="C7">
        <f t="shared" si="0"/>
        <v>117</v>
      </c>
      <c r="D7">
        <v>54</v>
      </c>
      <c r="E7">
        <v>63</v>
      </c>
    </row>
    <row r="8" spans="1:6" x14ac:dyDescent="0.2">
      <c r="A8" s="1">
        <v>4</v>
      </c>
      <c r="B8" t="s">
        <v>417</v>
      </c>
      <c r="C8">
        <f t="shared" si="0"/>
        <v>116</v>
      </c>
      <c r="D8">
        <v>104</v>
      </c>
      <c r="E8">
        <v>12</v>
      </c>
    </row>
    <row r="9" spans="1:6" x14ac:dyDescent="0.2">
      <c r="A9" s="1">
        <v>5</v>
      </c>
      <c r="B9" t="s">
        <v>418</v>
      </c>
      <c r="C9">
        <f t="shared" si="0"/>
        <v>93</v>
      </c>
      <c r="D9">
        <v>88</v>
      </c>
      <c r="E9">
        <v>5</v>
      </c>
    </row>
    <row r="10" spans="1:6" x14ac:dyDescent="0.2">
      <c r="A10" s="1">
        <v>6</v>
      </c>
      <c r="B10" t="s">
        <v>419</v>
      </c>
      <c r="C10">
        <f t="shared" si="0"/>
        <v>72</v>
      </c>
      <c r="D10">
        <v>71</v>
      </c>
      <c r="E10">
        <v>1</v>
      </c>
    </row>
    <row r="11" spans="1:6" x14ac:dyDescent="0.2">
      <c r="A11" s="1">
        <v>7</v>
      </c>
      <c r="B11" t="s">
        <v>420</v>
      </c>
      <c r="C11">
        <f t="shared" si="0"/>
        <v>68</v>
      </c>
      <c r="D11">
        <v>45</v>
      </c>
      <c r="E11">
        <v>23</v>
      </c>
    </row>
    <row r="12" spans="1:6" x14ac:dyDescent="0.2">
      <c r="A12" s="1">
        <v>8</v>
      </c>
      <c r="B12" s="99" t="s">
        <v>430</v>
      </c>
      <c r="C12" s="99">
        <f>+D12+E12</f>
        <v>67</v>
      </c>
      <c r="D12" s="99">
        <f>48+2+14</f>
        <v>64</v>
      </c>
      <c r="E12" s="99">
        <f>2+1</f>
        <v>3</v>
      </c>
    </row>
    <row r="13" spans="1:6" x14ac:dyDescent="0.2">
      <c r="A13" s="1">
        <v>9</v>
      </c>
      <c r="B13" t="s">
        <v>421</v>
      </c>
      <c r="C13">
        <f t="shared" ref="C13:C20" si="1">+D13+E13</f>
        <v>63</v>
      </c>
      <c r="D13">
        <v>61</v>
      </c>
      <c r="E13">
        <v>2</v>
      </c>
    </row>
    <row r="14" spans="1:6" x14ac:dyDescent="0.2">
      <c r="A14" s="1">
        <v>10</v>
      </c>
      <c r="B14" t="s">
        <v>316</v>
      </c>
      <c r="C14">
        <f t="shared" si="1"/>
        <v>63</v>
      </c>
      <c r="D14">
        <v>58</v>
      </c>
      <c r="E14">
        <v>5</v>
      </c>
    </row>
    <row r="15" spans="1:6" x14ac:dyDescent="0.2">
      <c r="A15" s="1">
        <v>11</v>
      </c>
      <c r="B15" t="s">
        <v>422</v>
      </c>
      <c r="C15">
        <f t="shared" si="1"/>
        <v>60</v>
      </c>
      <c r="D15">
        <v>52</v>
      </c>
      <c r="E15">
        <v>8</v>
      </c>
    </row>
    <row r="16" spans="1:6" x14ac:dyDescent="0.2">
      <c r="A16" s="1">
        <v>12</v>
      </c>
      <c r="B16" t="s">
        <v>423</v>
      </c>
      <c r="C16">
        <f t="shared" si="1"/>
        <v>58</v>
      </c>
      <c r="D16">
        <v>20</v>
      </c>
      <c r="E16">
        <v>38</v>
      </c>
    </row>
    <row r="17" spans="1:6" x14ac:dyDescent="0.2">
      <c r="A17" s="1">
        <v>13</v>
      </c>
      <c r="B17" t="s">
        <v>424</v>
      </c>
      <c r="C17">
        <f t="shared" si="1"/>
        <v>56</v>
      </c>
      <c r="D17">
        <v>41</v>
      </c>
      <c r="E17">
        <v>15</v>
      </c>
    </row>
    <row r="18" spans="1:6" x14ac:dyDescent="0.2">
      <c r="A18" s="1">
        <v>14</v>
      </c>
      <c r="B18" t="s">
        <v>425</v>
      </c>
      <c r="C18">
        <f t="shared" si="1"/>
        <v>51</v>
      </c>
      <c r="D18">
        <v>47</v>
      </c>
      <c r="E18">
        <v>4</v>
      </c>
    </row>
    <row r="19" spans="1:6" x14ac:dyDescent="0.2">
      <c r="A19" s="1">
        <v>15</v>
      </c>
      <c r="B19" t="s">
        <v>426</v>
      </c>
      <c r="C19">
        <f t="shared" si="1"/>
        <v>50</v>
      </c>
      <c r="D19">
        <v>44</v>
      </c>
      <c r="E19">
        <v>6</v>
      </c>
    </row>
    <row r="20" spans="1:6" x14ac:dyDescent="0.2">
      <c r="A20" s="1">
        <v>16</v>
      </c>
      <c r="B20" s="142" t="s">
        <v>428</v>
      </c>
      <c r="C20" s="143">
        <f t="shared" si="1"/>
        <v>49</v>
      </c>
      <c r="D20" s="143">
        <v>45</v>
      </c>
      <c r="E20" s="143">
        <v>4</v>
      </c>
    </row>
    <row r="21" spans="1:6" x14ac:dyDescent="0.2">
      <c r="A21" s="1">
        <v>17</v>
      </c>
      <c r="B21" t="s">
        <v>427</v>
      </c>
      <c r="C21">
        <f t="shared" ref="C21" si="2">+D21+E21</f>
        <v>47</v>
      </c>
      <c r="D21">
        <v>43</v>
      </c>
      <c r="E21">
        <v>4</v>
      </c>
    </row>
    <row r="22" spans="1:6" x14ac:dyDescent="0.2">
      <c r="A22" s="1">
        <v>18</v>
      </c>
      <c r="B22" t="s">
        <v>848</v>
      </c>
      <c r="C22">
        <f t="shared" ref="C22" si="3">+D22+E22</f>
        <v>38</v>
      </c>
      <c r="D22">
        <v>34</v>
      </c>
      <c r="E22">
        <v>4</v>
      </c>
    </row>
    <row r="23" spans="1:6" x14ac:dyDescent="0.2">
      <c r="A23" s="1">
        <v>19</v>
      </c>
      <c r="B23" t="s">
        <v>429</v>
      </c>
      <c r="C23">
        <f t="shared" ref="C23" si="4">+D23+E23</f>
        <v>37</v>
      </c>
      <c r="D23">
        <v>34</v>
      </c>
      <c r="E23">
        <v>3</v>
      </c>
    </row>
    <row r="24" spans="1:6" x14ac:dyDescent="0.2">
      <c r="A24" s="1">
        <v>20</v>
      </c>
      <c r="B24" t="s">
        <v>431</v>
      </c>
      <c r="C24">
        <f t="shared" ref="C24" si="5">+D24+E24</f>
        <v>29</v>
      </c>
      <c r="D24">
        <v>28</v>
      </c>
      <c r="E24">
        <v>1</v>
      </c>
    </row>
    <row r="26" spans="1:6" x14ac:dyDescent="0.2">
      <c r="A26" s="63"/>
      <c r="B26" s="64" t="s">
        <v>299</v>
      </c>
      <c r="C26" s="64"/>
      <c r="D26" s="65"/>
      <c r="E26" s="66"/>
      <c r="F26" s="66"/>
    </row>
    <row r="27" spans="1:6" x14ac:dyDescent="0.2">
      <c r="A27" s="63"/>
      <c r="B27" s="64" t="s">
        <v>944</v>
      </c>
      <c r="C27" s="64"/>
      <c r="D27" s="65"/>
      <c r="E27" s="66"/>
      <c r="F27" s="66"/>
    </row>
    <row r="28" spans="1:6" x14ac:dyDescent="0.2">
      <c r="A28" s="63"/>
      <c r="B28" s="64" t="s">
        <v>413</v>
      </c>
      <c r="C28" s="66"/>
      <c r="D28" s="66"/>
      <c r="E28" s="66"/>
      <c r="F28" s="66"/>
    </row>
    <row r="29" spans="1:6" x14ac:dyDescent="0.2">
      <c r="A29" s="67" t="s">
        <v>1</v>
      </c>
      <c r="B29" s="68" t="s">
        <v>3</v>
      </c>
      <c r="C29" s="68" t="s">
        <v>414</v>
      </c>
      <c r="D29" s="1"/>
      <c r="E29" s="1"/>
    </row>
    <row r="30" spans="1:6" x14ac:dyDescent="0.2">
      <c r="A30" s="69">
        <v>1</v>
      </c>
      <c r="B30" s="70" t="s">
        <v>319</v>
      </c>
      <c r="C30" s="70">
        <v>102</v>
      </c>
    </row>
    <row r="31" spans="1:6" x14ac:dyDescent="0.2">
      <c r="A31" s="71">
        <v>2</v>
      </c>
      <c r="B31" s="72" t="s">
        <v>433</v>
      </c>
      <c r="C31" s="72">
        <v>97</v>
      </c>
    </row>
    <row r="32" spans="1:6" x14ac:dyDescent="0.2">
      <c r="A32" s="69">
        <v>3</v>
      </c>
      <c r="B32" s="70" t="s">
        <v>323</v>
      </c>
      <c r="C32" s="70">
        <v>89</v>
      </c>
    </row>
    <row r="33" spans="1:3" x14ac:dyDescent="0.2">
      <c r="A33" s="71">
        <v>4</v>
      </c>
      <c r="B33" s="72" t="s">
        <v>314</v>
      </c>
      <c r="C33" s="72">
        <v>87</v>
      </c>
    </row>
    <row r="34" spans="1:3" x14ac:dyDescent="0.2">
      <c r="A34" s="69">
        <v>5</v>
      </c>
      <c r="B34" s="70" t="s">
        <v>434</v>
      </c>
      <c r="C34" s="70">
        <v>83</v>
      </c>
    </row>
    <row r="35" spans="1:3" x14ac:dyDescent="0.2">
      <c r="A35" s="71">
        <v>6</v>
      </c>
      <c r="B35" s="70" t="s">
        <v>326</v>
      </c>
      <c r="C35" s="70">
        <f>73+5+1</f>
        <v>79</v>
      </c>
    </row>
    <row r="36" spans="1:3" x14ac:dyDescent="0.2">
      <c r="A36" s="69">
        <v>7</v>
      </c>
      <c r="B36" s="72" t="s">
        <v>435</v>
      </c>
      <c r="C36" s="72">
        <v>75</v>
      </c>
    </row>
    <row r="37" spans="1:3" x14ac:dyDescent="0.2">
      <c r="A37" s="71">
        <v>8</v>
      </c>
      <c r="B37" s="72" t="s">
        <v>321</v>
      </c>
      <c r="C37" s="72">
        <v>65</v>
      </c>
    </row>
    <row r="38" spans="1:3" x14ac:dyDescent="0.2">
      <c r="A38" s="69">
        <v>9</v>
      </c>
      <c r="B38" s="70" t="s">
        <v>436</v>
      </c>
      <c r="C38" s="70">
        <v>55</v>
      </c>
    </row>
    <row r="39" spans="1:3" x14ac:dyDescent="0.2">
      <c r="A39" s="71">
        <v>10</v>
      </c>
      <c r="B39" s="72" t="s">
        <v>437</v>
      </c>
      <c r="C39" s="72">
        <v>54</v>
      </c>
    </row>
    <row r="40" spans="1:3" x14ac:dyDescent="0.2">
      <c r="A40" s="69">
        <v>11</v>
      </c>
      <c r="B40" s="70" t="s">
        <v>417</v>
      </c>
      <c r="C40" s="70">
        <v>53</v>
      </c>
    </row>
    <row r="41" spans="1:3" x14ac:dyDescent="0.2">
      <c r="A41" s="71">
        <v>12</v>
      </c>
      <c r="B41" s="72" t="s">
        <v>882</v>
      </c>
      <c r="C41" s="72">
        <v>51</v>
      </c>
    </row>
    <row r="42" spans="1:3" x14ac:dyDescent="0.2">
      <c r="A42" s="69">
        <v>13</v>
      </c>
      <c r="B42" s="144" t="s">
        <v>994</v>
      </c>
      <c r="C42" s="144">
        <v>48</v>
      </c>
    </row>
    <row r="43" spans="1:3" x14ac:dyDescent="0.2">
      <c r="A43" s="71">
        <v>14</v>
      </c>
      <c r="B43" s="144" t="s">
        <v>295</v>
      </c>
      <c r="C43" s="144">
        <v>47</v>
      </c>
    </row>
    <row r="44" spans="1:3" x14ac:dyDescent="0.2">
      <c r="A44" s="69">
        <v>15</v>
      </c>
      <c r="B44" s="260" t="s">
        <v>368</v>
      </c>
      <c r="C44" s="260">
        <v>45</v>
      </c>
    </row>
    <row r="45" spans="1:3" x14ac:dyDescent="0.2">
      <c r="A45" s="71">
        <v>16</v>
      </c>
      <c r="B45" s="144" t="s">
        <v>438</v>
      </c>
      <c r="C45" s="144">
        <v>44</v>
      </c>
    </row>
    <row r="46" spans="1:3" x14ac:dyDescent="0.2">
      <c r="A46" s="69">
        <v>17</v>
      </c>
      <c r="B46" s="260" t="s">
        <v>406</v>
      </c>
      <c r="C46" s="260">
        <v>43</v>
      </c>
    </row>
    <row r="47" spans="1:3" x14ac:dyDescent="0.2">
      <c r="A47" s="71">
        <v>18</v>
      </c>
      <c r="B47" s="144" t="s">
        <v>439</v>
      </c>
      <c r="C47" s="144">
        <v>42</v>
      </c>
    </row>
    <row r="48" spans="1:3" x14ac:dyDescent="0.2">
      <c r="A48" s="69">
        <v>19</v>
      </c>
      <c r="B48" s="260" t="s">
        <v>993</v>
      </c>
      <c r="C48" s="260">
        <f>40+1</f>
        <v>41</v>
      </c>
    </row>
    <row r="49" spans="1:6" x14ac:dyDescent="0.2">
      <c r="A49" s="71">
        <v>20</v>
      </c>
      <c r="B49" s="260" t="s">
        <v>440</v>
      </c>
      <c r="C49" s="260">
        <v>40</v>
      </c>
    </row>
    <row r="50" spans="1:6" x14ac:dyDescent="0.2">
      <c r="A50" s="1"/>
    </row>
    <row r="51" spans="1:6" x14ac:dyDescent="0.2">
      <c r="A51" s="63"/>
      <c r="B51" s="64" t="s">
        <v>299</v>
      </c>
      <c r="C51" s="64"/>
      <c r="D51" s="65"/>
      <c r="E51" s="66"/>
      <c r="F51" s="66"/>
    </row>
    <row r="52" spans="1:6" x14ac:dyDescent="0.2">
      <c r="A52" s="63"/>
      <c r="B52" s="64" t="s">
        <v>945</v>
      </c>
      <c r="C52" s="64"/>
      <c r="D52" s="65"/>
      <c r="E52" s="66"/>
      <c r="F52" s="66"/>
    </row>
    <row r="53" spans="1:6" x14ac:dyDescent="0.2">
      <c r="A53" s="63"/>
      <c r="B53" s="64" t="s">
        <v>413</v>
      </c>
      <c r="C53" s="66"/>
      <c r="D53" s="66"/>
      <c r="E53" s="66"/>
      <c r="F53" s="66"/>
    </row>
    <row r="54" spans="1:6" x14ac:dyDescent="0.2">
      <c r="A54" s="67" t="s">
        <v>1</v>
      </c>
      <c r="B54" s="68" t="s">
        <v>3</v>
      </c>
      <c r="C54" s="68" t="s">
        <v>414</v>
      </c>
      <c r="D54" s="68" t="s">
        <v>441</v>
      </c>
      <c r="E54" s="68" t="s">
        <v>416</v>
      </c>
      <c r="F54" s="67" t="s">
        <v>442</v>
      </c>
    </row>
    <row r="55" spans="1:6" x14ac:dyDescent="0.2">
      <c r="A55" s="69">
        <v>1</v>
      </c>
      <c r="B55" s="70" t="s">
        <v>319</v>
      </c>
      <c r="C55" s="70">
        <f>SUM(D55:F55)</f>
        <v>345</v>
      </c>
      <c r="D55" s="70">
        <v>228</v>
      </c>
      <c r="E55" s="70">
        <v>15</v>
      </c>
      <c r="F55" s="69">
        <v>102</v>
      </c>
    </row>
    <row r="56" spans="1:6" x14ac:dyDescent="0.2">
      <c r="A56" s="71">
        <v>2</v>
      </c>
      <c r="B56" s="72" t="s">
        <v>58</v>
      </c>
      <c r="C56" s="72">
        <f t="shared" ref="C56:C67" si="6">SUM(D56:F56)</f>
        <v>198</v>
      </c>
      <c r="D56" s="72">
        <v>131</v>
      </c>
      <c r="E56" s="72">
        <v>67</v>
      </c>
      <c r="F56" s="71">
        <v>0</v>
      </c>
    </row>
    <row r="57" spans="1:6" x14ac:dyDescent="0.2">
      <c r="A57" s="69">
        <v>3</v>
      </c>
      <c r="B57" s="70" t="s">
        <v>417</v>
      </c>
      <c r="C57" s="70">
        <f>SUM(D57:F57)</f>
        <v>169</v>
      </c>
      <c r="D57" s="70">
        <v>104</v>
      </c>
      <c r="E57" s="70">
        <v>12</v>
      </c>
      <c r="F57" s="69">
        <v>53</v>
      </c>
    </row>
    <row r="58" spans="1:6" x14ac:dyDescent="0.2">
      <c r="A58" s="71">
        <v>4</v>
      </c>
      <c r="B58" s="72" t="s">
        <v>443</v>
      </c>
      <c r="C58" s="72">
        <f t="shared" si="6"/>
        <v>117</v>
      </c>
      <c r="D58" s="72">
        <v>54</v>
      </c>
      <c r="E58" s="72">
        <v>63</v>
      </c>
      <c r="F58" s="71">
        <v>0</v>
      </c>
    </row>
    <row r="59" spans="1:6" x14ac:dyDescent="0.2">
      <c r="A59" s="69">
        <v>5</v>
      </c>
      <c r="B59" s="70" t="s">
        <v>418</v>
      </c>
      <c r="C59" s="70">
        <v>101</v>
      </c>
      <c r="D59" s="70">
        <v>88</v>
      </c>
      <c r="E59" s="70">
        <v>5</v>
      </c>
      <c r="F59" s="69">
        <v>8</v>
      </c>
    </row>
    <row r="60" spans="1:6" x14ac:dyDescent="0.2">
      <c r="A60" s="71">
        <v>6</v>
      </c>
      <c r="B60" s="72" t="s">
        <v>433</v>
      </c>
      <c r="C60" s="72">
        <v>97</v>
      </c>
      <c r="D60" s="72">
        <v>0</v>
      </c>
      <c r="E60" s="72">
        <v>0</v>
      </c>
      <c r="F60" s="71">
        <v>97</v>
      </c>
    </row>
    <row r="61" spans="1:6" x14ac:dyDescent="0.2">
      <c r="A61" s="69">
        <v>7</v>
      </c>
      <c r="B61" s="70" t="s">
        <v>421</v>
      </c>
      <c r="C61" s="70">
        <f t="shared" si="6"/>
        <v>95</v>
      </c>
      <c r="D61" s="70">
        <v>61</v>
      </c>
      <c r="E61" s="70">
        <v>2</v>
      </c>
      <c r="F61" s="69">
        <v>32</v>
      </c>
    </row>
    <row r="62" spans="1:6" x14ac:dyDescent="0.2">
      <c r="A62" s="71">
        <v>8</v>
      </c>
      <c r="B62" s="72" t="s">
        <v>323</v>
      </c>
      <c r="C62" s="72">
        <f t="shared" si="6"/>
        <v>89</v>
      </c>
      <c r="D62" s="72">
        <v>0</v>
      </c>
      <c r="E62" s="72">
        <v>0</v>
      </c>
      <c r="F62" s="71">
        <v>89</v>
      </c>
    </row>
    <row r="63" spans="1:6" x14ac:dyDescent="0.2">
      <c r="A63" s="69">
        <v>9</v>
      </c>
      <c r="B63" s="70" t="s">
        <v>419</v>
      </c>
      <c r="C63" s="70">
        <f t="shared" si="6"/>
        <v>88</v>
      </c>
      <c r="D63" s="70">
        <v>71</v>
      </c>
      <c r="E63" s="70">
        <v>1</v>
      </c>
      <c r="F63" s="69">
        <v>16</v>
      </c>
    </row>
    <row r="64" spans="1:6" x14ac:dyDescent="0.2">
      <c r="A64" s="71">
        <v>10</v>
      </c>
      <c r="B64" s="72" t="s">
        <v>314</v>
      </c>
      <c r="C64" s="72">
        <f t="shared" si="6"/>
        <v>87</v>
      </c>
      <c r="D64" s="72">
        <v>0</v>
      </c>
      <c r="E64" s="72">
        <v>0</v>
      </c>
      <c r="F64" s="71">
        <v>87</v>
      </c>
    </row>
    <row r="65" spans="1:6" x14ac:dyDescent="0.2">
      <c r="A65" s="69">
        <v>11</v>
      </c>
      <c r="B65" s="70" t="s">
        <v>434</v>
      </c>
      <c r="C65" s="70">
        <f t="shared" si="6"/>
        <v>83</v>
      </c>
      <c r="D65" s="70">
        <v>0</v>
      </c>
      <c r="E65" s="70">
        <v>0</v>
      </c>
      <c r="F65" s="69">
        <v>83</v>
      </c>
    </row>
    <row r="66" spans="1:6" x14ac:dyDescent="0.2">
      <c r="A66" s="71">
        <v>12</v>
      </c>
      <c r="B66" s="72" t="s">
        <v>422</v>
      </c>
      <c r="C66" s="72">
        <f t="shared" si="6"/>
        <v>83</v>
      </c>
      <c r="D66" s="72">
        <v>52</v>
      </c>
      <c r="E66" s="72">
        <v>8</v>
      </c>
      <c r="F66" s="71">
        <v>23</v>
      </c>
    </row>
    <row r="67" spans="1:6" x14ac:dyDescent="0.2">
      <c r="A67" s="69">
        <v>13</v>
      </c>
      <c r="B67" s="70" t="s">
        <v>321</v>
      </c>
      <c r="C67" s="70">
        <f t="shared" si="6"/>
        <v>79</v>
      </c>
      <c r="D67" s="70">
        <v>14</v>
      </c>
      <c r="E67" s="70">
        <v>0</v>
      </c>
      <c r="F67" s="69">
        <v>65</v>
      </c>
    </row>
    <row r="68" spans="1:6" x14ac:dyDescent="0.2">
      <c r="A68" s="71">
        <v>14</v>
      </c>
      <c r="B68" s="260" t="s">
        <v>326</v>
      </c>
      <c r="C68" s="260">
        <f>SUM(D68:F68)</f>
        <v>79</v>
      </c>
      <c r="D68" s="260">
        <v>0</v>
      </c>
      <c r="E68" s="260">
        <v>0</v>
      </c>
      <c r="F68" s="261">
        <f>78+1</f>
        <v>79</v>
      </c>
    </row>
    <row r="69" spans="1:6" x14ac:dyDescent="0.2">
      <c r="A69" s="69">
        <v>15</v>
      </c>
      <c r="B69" s="72" t="s">
        <v>435</v>
      </c>
      <c r="C69" s="72">
        <f t="shared" ref="C69" si="7">SUM(D69:F69)</f>
        <v>75</v>
      </c>
      <c r="D69" s="72">
        <v>0</v>
      </c>
      <c r="E69" s="72">
        <v>0</v>
      </c>
      <c r="F69" s="71">
        <v>75</v>
      </c>
    </row>
    <row r="70" spans="1:6" x14ac:dyDescent="0.2">
      <c r="A70" s="71">
        <v>16</v>
      </c>
      <c r="B70" s="70" t="s">
        <v>316</v>
      </c>
      <c r="C70" s="70">
        <f>SUM(D70:F70)</f>
        <v>73</v>
      </c>
      <c r="D70" s="70">
        <v>58</v>
      </c>
      <c r="E70" s="70">
        <v>5</v>
      </c>
      <c r="F70" s="69">
        <v>10</v>
      </c>
    </row>
    <row r="71" spans="1:6" x14ac:dyDescent="0.2">
      <c r="A71" s="69">
        <v>17</v>
      </c>
      <c r="B71" s="144" t="s">
        <v>430</v>
      </c>
      <c r="C71" s="144">
        <f t="shared" ref="C71:C73" si="8">SUM(D71:F71)</f>
        <v>67</v>
      </c>
      <c r="D71" s="144">
        <v>64</v>
      </c>
      <c r="E71" s="144">
        <v>3</v>
      </c>
      <c r="F71" s="145">
        <v>0</v>
      </c>
    </row>
    <row r="72" spans="1:6" x14ac:dyDescent="0.2">
      <c r="A72" s="71">
        <v>18</v>
      </c>
      <c r="B72" s="144" t="s">
        <v>428</v>
      </c>
      <c r="C72" s="144">
        <f t="shared" ref="C72:C74" si="9">SUM(D72:F72)</f>
        <v>64</v>
      </c>
      <c r="D72" s="144">
        <v>45</v>
      </c>
      <c r="E72" s="144">
        <v>4</v>
      </c>
      <c r="F72" s="145">
        <v>15</v>
      </c>
    </row>
    <row r="73" spans="1:6" x14ac:dyDescent="0.2">
      <c r="A73" s="69">
        <v>19</v>
      </c>
      <c r="B73" s="72" t="s">
        <v>425</v>
      </c>
      <c r="C73" s="72">
        <f t="shared" si="9"/>
        <v>61</v>
      </c>
      <c r="D73" s="72">
        <v>47</v>
      </c>
      <c r="E73" s="72">
        <v>4</v>
      </c>
      <c r="F73" s="71">
        <v>10</v>
      </c>
    </row>
    <row r="74" spans="1:6" x14ac:dyDescent="0.2">
      <c r="A74" s="71">
        <v>20</v>
      </c>
      <c r="B74" s="70" t="s">
        <v>432</v>
      </c>
      <c r="C74" s="70">
        <f t="shared" si="9"/>
        <v>61</v>
      </c>
      <c r="D74" s="70">
        <v>27</v>
      </c>
      <c r="E74" s="70">
        <v>0</v>
      </c>
      <c r="F74" s="69">
        <v>34</v>
      </c>
    </row>
  </sheetData>
  <phoneticPr fontId="2" type="noConversion"/>
  <printOptions horizontalCentered="1"/>
  <pageMargins left="0.74803149606299213" right="0.74803149606299213" top="1.39" bottom="0.98425196850393704" header="0.51181102362204722" footer="0.51181102362204722"/>
  <pageSetup paperSize="9" fitToHeight="0" orientation="portrait" r:id="rId1"/>
  <headerFooter alignWithMargins="0">
    <oddHeader>&amp;L&amp;G&amp;C&amp;"Arial,Bold"Virtual Hall of Fame Board&amp;"Arial,Regular"
&amp;"Arial,Bold"&amp;9All Players (1919-2008)&amp;R&amp;"Arial,Bold"&amp;K00-049Northbridge Cricket Club</oddHeader>
    <oddFooter>&amp;C&amp;A&amp;R&amp;P of &amp;N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7"/>
  <sheetViews>
    <sheetView zoomScaleNormal="100" workbookViewId="0">
      <selection activeCell="B7" sqref="B7"/>
    </sheetView>
  </sheetViews>
  <sheetFormatPr defaultRowHeight="12.75" x14ac:dyDescent="0.2"/>
  <cols>
    <col min="2" max="3" width="15.140625" customWidth="1"/>
  </cols>
  <sheetData>
    <row r="1" spans="1:10" x14ac:dyDescent="0.2">
      <c r="A1" s="27"/>
      <c r="B1" s="28"/>
      <c r="C1" s="29" t="s">
        <v>960</v>
      </c>
      <c r="D1" s="28"/>
      <c r="E1" s="28"/>
      <c r="F1" s="30"/>
      <c r="G1" s="31"/>
      <c r="H1" s="32"/>
      <c r="I1" s="28"/>
      <c r="J1" s="28"/>
    </row>
    <row r="2" spans="1:10" x14ac:dyDescent="0.2">
      <c r="A2" s="27"/>
      <c r="B2" s="28"/>
      <c r="C2" s="29" t="s">
        <v>0</v>
      </c>
      <c r="D2" s="28"/>
      <c r="E2" s="28"/>
      <c r="F2" s="30"/>
      <c r="G2" s="31"/>
      <c r="H2" s="32"/>
      <c r="I2" s="28"/>
      <c r="J2" s="28"/>
    </row>
    <row r="3" spans="1:10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810</v>
      </c>
      <c r="F3" s="1" t="s">
        <v>5</v>
      </c>
      <c r="G3" s="6" t="s">
        <v>6</v>
      </c>
      <c r="H3" s="7" t="s">
        <v>7</v>
      </c>
      <c r="I3" s="1" t="s">
        <v>8</v>
      </c>
      <c r="J3" s="1" t="s">
        <v>9</v>
      </c>
    </row>
    <row r="4" spans="1:10" x14ac:dyDescent="0.2">
      <c r="A4" s="1">
        <v>1</v>
      </c>
      <c r="B4" s="200" t="s">
        <v>946</v>
      </c>
      <c r="C4" t="s">
        <v>10</v>
      </c>
      <c r="D4" s="9">
        <v>510</v>
      </c>
      <c r="E4" s="9">
        <v>43</v>
      </c>
      <c r="F4" s="10">
        <v>151</v>
      </c>
      <c r="G4" s="146">
        <v>10021</v>
      </c>
      <c r="H4" s="12">
        <f t="shared" ref="H4:H6" si="0">+G4/(D4-E4)</f>
        <v>21.458244111349035</v>
      </c>
      <c r="I4" s="9">
        <v>8</v>
      </c>
      <c r="J4" s="9">
        <v>37</v>
      </c>
    </row>
    <row r="5" spans="1:10" x14ac:dyDescent="0.2">
      <c r="A5" s="1">
        <v>2</v>
      </c>
      <c r="B5" s="200" t="s">
        <v>947</v>
      </c>
      <c r="C5" t="s">
        <v>13</v>
      </c>
      <c r="D5" s="9">
        <v>397</v>
      </c>
      <c r="E5" s="9">
        <v>25</v>
      </c>
      <c r="F5" s="10" t="s">
        <v>905</v>
      </c>
      <c r="G5" s="146">
        <v>7874</v>
      </c>
      <c r="H5" s="12">
        <f t="shared" si="0"/>
        <v>21.166666666666668</v>
      </c>
      <c r="I5" s="9">
        <v>5</v>
      </c>
      <c r="J5" s="9">
        <v>37</v>
      </c>
    </row>
    <row r="6" spans="1:10" x14ac:dyDescent="0.2">
      <c r="A6" s="1">
        <v>3</v>
      </c>
      <c r="B6" s="200" t="s">
        <v>918</v>
      </c>
      <c r="C6" t="s">
        <v>11</v>
      </c>
      <c r="D6" s="9">
        <v>339</v>
      </c>
      <c r="E6" s="9">
        <v>73</v>
      </c>
      <c r="F6" s="10" t="s">
        <v>906</v>
      </c>
      <c r="G6" s="146">
        <v>6819</v>
      </c>
      <c r="H6" s="12">
        <f t="shared" si="0"/>
        <v>25.63533834586466</v>
      </c>
      <c r="I6" s="9">
        <v>4</v>
      </c>
      <c r="J6" s="9">
        <v>25</v>
      </c>
    </row>
    <row r="7" spans="1:10" x14ac:dyDescent="0.2">
      <c r="A7" s="1">
        <v>4</v>
      </c>
      <c r="B7" t="s">
        <v>15</v>
      </c>
      <c r="C7" t="s">
        <v>16</v>
      </c>
      <c r="D7">
        <v>271</v>
      </c>
      <c r="E7">
        <v>22</v>
      </c>
      <c r="F7" s="3" t="s">
        <v>17</v>
      </c>
      <c r="G7" s="4">
        <v>4886</v>
      </c>
      <c r="H7" s="5">
        <f t="shared" ref="H7:H21" si="1">+G7/(D7-E7)</f>
        <v>19.622489959839356</v>
      </c>
      <c r="I7">
        <v>1</v>
      </c>
      <c r="J7">
        <v>14</v>
      </c>
    </row>
    <row r="8" spans="1:10" x14ac:dyDescent="0.2">
      <c r="A8" s="1">
        <v>5</v>
      </c>
      <c r="B8" t="s">
        <v>18</v>
      </c>
      <c r="C8" t="s">
        <v>19</v>
      </c>
      <c r="D8">
        <v>305</v>
      </c>
      <c r="E8">
        <v>72</v>
      </c>
      <c r="F8" s="3" t="s">
        <v>20</v>
      </c>
      <c r="G8" s="4">
        <v>4832</v>
      </c>
      <c r="H8" s="5">
        <f t="shared" si="1"/>
        <v>20.738197424892704</v>
      </c>
      <c r="I8">
        <v>3</v>
      </c>
      <c r="J8">
        <v>15</v>
      </c>
    </row>
    <row r="9" spans="1:10" x14ac:dyDescent="0.2">
      <c r="A9" s="1">
        <v>6</v>
      </c>
      <c r="B9" t="s">
        <v>21</v>
      </c>
      <c r="C9" t="s">
        <v>22</v>
      </c>
      <c r="D9">
        <v>173</v>
      </c>
      <c r="E9">
        <v>18</v>
      </c>
      <c r="F9" s="3" t="s">
        <v>23</v>
      </c>
      <c r="G9" s="4">
        <v>4729</v>
      </c>
      <c r="H9" s="5">
        <f t="shared" si="1"/>
        <v>30.509677419354837</v>
      </c>
      <c r="I9">
        <v>9</v>
      </c>
      <c r="J9">
        <v>16</v>
      </c>
    </row>
    <row r="10" spans="1:10" x14ac:dyDescent="0.2">
      <c r="A10" s="1">
        <v>7</v>
      </c>
      <c r="B10" t="s">
        <v>24</v>
      </c>
      <c r="C10" t="s">
        <v>25</v>
      </c>
      <c r="D10">
        <v>146</v>
      </c>
      <c r="E10">
        <v>7</v>
      </c>
      <c r="F10" s="3" t="s">
        <v>26</v>
      </c>
      <c r="G10" s="4">
        <v>3996</v>
      </c>
      <c r="H10" s="5">
        <f t="shared" si="1"/>
        <v>28.74820143884892</v>
      </c>
      <c r="I10">
        <v>5</v>
      </c>
      <c r="J10">
        <v>8</v>
      </c>
    </row>
    <row r="11" spans="1:10" x14ac:dyDescent="0.2">
      <c r="A11" s="1">
        <v>8</v>
      </c>
      <c r="B11" t="s">
        <v>27</v>
      </c>
      <c r="C11" t="s">
        <v>28</v>
      </c>
      <c r="D11">
        <v>128</v>
      </c>
      <c r="E11">
        <v>17</v>
      </c>
      <c r="F11" s="3">
        <v>125</v>
      </c>
      <c r="G11" s="4">
        <v>3565</v>
      </c>
      <c r="H11" s="5">
        <f t="shared" si="1"/>
        <v>32.117117117117118</v>
      </c>
      <c r="I11">
        <v>3</v>
      </c>
      <c r="J11">
        <v>20</v>
      </c>
    </row>
    <row r="12" spans="1:10" x14ac:dyDescent="0.2">
      <c r="A12" s="1">
        <v>9</v>
      </c>
      <c r="B12" t="s">
        <v>29</v>
      </c>
      <c r="C12" t="s">
        <v>30</v>
      </c>
      <c r="D12">
        <v>87</v>
      </c>
      <c r="E12">
        <v>17</v>
      </c>
      <c r="F12" s="3">
        <v>145</v>
      </c>
      <c r="G12" s="4">
        <v>3101</v>
      </c>
      <c r="H12" s="5">
        <f t="shared" si="1"/>
        <v>44.3</v>
      </c>
      <c r="I12">
        <v>6</v>
      </c>
      <c r="J12">
        <v>4</v>
      </c>
    </row>
    <row r="13" spans="1:10" x14ac:dyDescent="0.2">
      <c r="A13" s="1">
        <v>10</v>
      </c>
      <c r="B13" t="s">
        <v>31</v>
      </c>
      <c r="C13" t="s">
        <v>32</v>
      </c>
      <c r="D13">
        <v>147</v>
      </c>
      <c r="E13">
        <v>22</v>
      </c>
      <c r="F13" s="3">
        <v>103</v>
      </c>
      <c r="G13" s="4">
        <v>2881</v>
      </c>
      <c r="H13" s="5">
        <f t="shared" si="1"/>
        <v>23.047999999999998</v>
      </c>
      <c r="I13">
        <v>2</v>
      </c>
      <c r="J13">
        <v>10</v>
      </c>
    </row>
    <row r="14" spans="1:10" x14ac:dyDescent="0.2">
      <c r="A14" s="1">
        <v>11</v>
      </c>
      <c r="B14" t="s">
        <v>33</v>
      </c>
      <c r="C14" t="s">
        <v>34</v>
      </c>
      <c r="D14">
        <v>141</v>
      </c>
      <c r="E14">
        <v>10</v>
      </c>
      <c r="F14" s="3">
        <v>139</v>
      </c>
      <c r="G14" s="4">
        <v>2868</v>
      </c>
      <c r="H14" s="5">
        <f t="shared" si="1"/>
        <v>21.893129770992367</v>
      </c>
      <c r="I14">
        <v>3</v>
      </c>
      <c r="J14">
        <v>8</v>
      </c>
    </row>
    <row r="15" spans="1:10" x14ac:dyDescent="0.2">
      <c r="A15" s="1">
        <v>12</v>
      </c>
      <c r="B15" t="s">
        <v>35</v>
      </c>
      <c r="C15" t="s">
        <v>36</v>
      </c>
      <c r="D15">
        <v>127</v>
      </c>
      <c r="E15">
        <v>22</v>
      </c>
      <c r="F15" s="3" t="s">
        <v>37</v>
      </c>
      <c r="G15" s="4">
        <v>2852</v>
      </c>
      <c r="H15" s="5">
        <f t="shared" si="1"/>
        <v>27.161904761904761</v>
      </c>
      <c r="I15">
        <v>1</v>
      </c>
      <c r="J15">
        <v>10</v>
      </c>
    </row>
    <row r="16" spans="1:10" x14ac:dyDescent="0.2">
      <c r="A16" s="1">
        <v>13</v>
      </c>
      <c r="B16" t="s">
        <v>38</v>
      </c>
      <c r="C16" t="s">
        <v>39</v>
      </c>
      <c r="D16">
        <v>138</v>
      </c>
      <c r="E16">
        <v>8</v>
      </c>
      <c r="F16" s="3">
        <v>106</v>
      </c>
      <c r="G16" s="4">
        <v>2808</v>
      </c>
      <c r="H16" s="5">
        <f t="shared" si="1"/>
        <v>21.6</v>
      </c>
      <c r="I16">
        <v>2</v>
      </c>
      <c r="J16">
        <v>8</v>
      </c>
    </row>
    <row r="17" spans="1:10" x14ac:dyDescent="0.2">
      <c r="A17" s="1">
        <v>14</v>
      </c>
      <c r="B17" t="s">
        <v>40</v>
      </c>
      <c r="C17" t="s">
        <v>41</v>
      </c>
      <c r="D17">
        <v>94</v>
      </c>
      <c r="E17">
        <v>19</v>
      </c>
      <c r="F17" s="3" t="s">
        <v>42</v>
      </c>
      <c r="G17" s="4">
        <v>2746</v>
      </c>
      <c r="H17" s="5">
        <f t="shared" si="1"/>
        <v>36.613333333333337</v>
      </c>
      <c r="I17">
        <v>4</v>
      </c>
      <c r="J17">
        <v>5</v>
      </c>
    </row>
    <row r="18" spans="1:10" x14ac:dyDescent="0.2">
      <c r="A18" s="1">
        <v>15</v>
      </c>
      <c r="B18" t="s">
        <v>43</v>
      </c>
      <c r="C18" t="s">
        <v>44</v>
      </c>
      <c r="D18">
        <v>137</v>
      </c>
      <c r="E18">
        <v>35</v>
      </c>
      <c r="F18" s="3" t="s">
        <v>45</v>
      </c>
      <c r="G18" s="4">
        <v>2526</v>
      </c>
      <c r="H18" s="5">
        <f t="shared" si="1"/>
        <v>24.764705882352942</v>
      </c>
      <c r="I18">
        <v>1</v>
      </c>
      <c r="J18">
        <v>10</v>
      </c>
    </row>
    <row r="19" spans="1:10" x14ac:dyDescent="0.2">
      <c r="A19" s="1">
        <v>16</v>
      </c>
      <c r="B19" t="s">
        <v>46</v>
      </c>
      <c r="C19" t="s">
        <v>47</v>
      </c>
      <c r="D19">
        <v>93</v>
      </c>
      <c r="E19">
        <v>9</v>
      </c>
      <c r="F19" s="3">
        <v>106</v>
      </c>
      <c r="G19" s="4">
        <v>2519</v>
      </c>
      <c r="H19" s="5">
        <f t="shared" si="1"/>
        <v>29.988095238095237</v>
      </c>
      <c r="I19">
        <v>2</v>
      </c>
      <c r="J19">
        <v>11</v>
      </c>
    </row>
    <row r="20" spans="1:10" x14ac:dyDescent="0.2">
      <c r="A20" s="1">
        <v>17</v>
      </c>
      <c r="B20" t="s">
        <v>48</v>
      </c>
      <c r="C20" t="s">
        <v>49</v>
      </c>
      <c r="D20">
        <v>94</v>
      </c>
      <c r="E20">
        <v>12</v>
      </c>
      <c r="F20" s="3">
        <v>110</v>
      </c>
      <c r="G20" s="4">
        <v>2427</v>
      </c>
      <c r="H20" s="5">
        <f t="shared" si="1"/>
        <v>29.597560975609756</v>
      </c>
      <c r="I20">
        <v>2</v>
      </c>
      <c r="J20">
        <v>8</v>
      </c>
    </row>
    <row r="21" spans="1:10" x14ac:dyDescent="0.2">
      <c r="A21" s="1">
        <v>18</v>
      </c>
      <c r="B21" t="s">
        <v>50</v>
      </c>
      <c r="C21" t="s">
        <v>51</v>
      </c>
      <c r="D21">
        <v>96</v>
      </c>
      <c r="E21">
        <v>9</v>
      </c>
      <c r="F21" s="3">
        <v>137</v>
      </c>
      <c r="G21" s="4">
        <v>2416</v>
      </c>
      <c r="H21" s="5">
        <f t="shared" si="1"/>
        <v>27.770114942528735</v>
      </c>
      <c r="I21">
        <v>2</v>
      </c>
      <c r="J21">
        <v>5</v>
      </c>
    </row>
    <row r="22" spans="1:10" x14ac:dyDescent="0.2">
      <c r="A22" s="1">
        <v>19</v>
      </c>
      <c r="B22" t="s">
        <v>52</v>
      </c>
      <c r="C22" t="s">
        <v>53</v>
      </c>
      <c r="D22">
        <v>191</v>
      </c>
      <c r="E22">
        <v>57</v>
      </c>
      <c r="F22" s="3">
        <v>75</v>
      </c>
      <c r="G22" s="4">
        <v>2373</v>
      </c>
      <c r="H22" s="5">
        <v>17.71</v>
      </c>
      <c r="I22">
        <v>0</v>
      </c>
      <c r="J22">
        <v>4</v>
      </c>
    </row>
    <row r="23" spans="1:10" x14ac:dyDescent="0.2">
      <c r="A23" s="1">
        <v>20</v>
      </c>
      <c r="B23" t="s">
        <v>54</v>
      </c>
      <c r="C23" t="s">
        <v>55</v>
      </c>
      <c r="D23">
        <v>114</v>
      </c>
      <c r="E23">
        <v>10</v>
      </c>
      <c r="F23" s="3" t="s">
        <v>56</v>
      </c>
      <c r="G23" s="4">
        <v>2344</v>
      </c>
      <c r="H23" s="5">
        <f t="shared" ref="H23:H25" si="2">+G23/(D23-E23)</f>
        <v>22.53846153846154</v>
      </c>
      <c r="I23">
        <v>4</v>
      </c>
      <c r="J23">
        <v>3</v>
      </c>
    </row>
    <row r="24" spans="1:10" x14ac:dyDescent="0.2">
      <c r="A24" s="1">
        <v>21</v>
      </c>
      <c r="B24" t="s">
        <v>57</v>
      </c>
      <c r="C24" t="s">
        <v>58</v>
      </c>
      <c r="D24">
        <v>98</v>
      </c>
      <c r="E24">
        <v>4</v>
      </c>
      <c r="F24" s="3">
        <v>98</v>
      </c>
      <c r="G24" s="4">
        <v>2336</v>
      </c>
      <c r="H24" s="5">
        <f t="shared" si="2"/>
        <v>24.851063829787233</v>
      </c>
      <c r="I24">
        <v>0</v>
      </c>
      <c r="J24">
        <v>6</v>
      </c>
    </row>
    <row r="25" spans="1:10" x14ac:dyDescent="0.2">
      <c r="A25" s="1">
        <v>22</v>
      </c>
      <c r="B25" s="76" t="s">
        <v>948</v>
      </c>
      <c r="C25" s="76" t="s">
        <v>147</v>
      </c>
      <c r="D25" s="76">
        <v>114</v>
      </c>
      <c r="E25" s="76">
        <v>6</v>
      </c>
      <c r="F25" s="195">
        <v>119</v>
      </c>
      <c r="G25" s="199">
        <v>2334</v>
      </c>
      <c r="H25" s="197">
        <f t="shared" si="2"/>
        <v>21.611111111111111</v>
      </c>
      <c r="I25" s="76">
        <v>2</v>
      </c>
      <c r="J25" s="198">
        <v>11</v>
      </c>
    </row>
    <row r="26" spans="1:10" x14ac:dyDescent="0.2">
      <c r="A26" s="1">
        <v>23</v>
      </c>
      <c r="B26" t="s">
        <v>59</v>
      </c>
      <c r="C26" t="s">
        <v>60</v>
      </c>
      <c r="D26">
        <v>150</v>
      </c>
      <c r="E26">
        <v>40</v>
      </c>
      <c r="F26" s="3" t="s">
        <v>61</v>
      </c>
      <c r="G26" s="4">
        <v>2305</v>
      </c>
      <c r="H26" s="5">
        <f t="shared" ref="H26:H32" si="3">+G26/(D26-E26)</f>
        <v>20.954545454545453</v>
      </c>
      <c r="I26">
        <v>1</v>
      </c>
      <c r="J26">
        <v>5</v>
      </c>
    </row>
    <row r="27" spans="1:10" x14ac:dyDescent="0.2">
      <c r="A27" s="1">
        <v>24</v>
      </c>
      <c r="B27" t="s">
        <v>62</v>
      </c>
      <c r="C27" t="s">
        <v>63</v>
      </c>
      <c r="D27">
        <v>147</v>
      </c>
      <c r="E27">
        <v>14</v>
      </c>
      <c r="F27" s="3" t="s">
        <v>64</v>
      </c>
      <c r="G27" s="4">
        <v>2272</v>
      </c>
      <c r="H27" s="5">
        <f t="shared" si="3"/>
        <v>17.082706766917294</v>
      </c>
      <c r="I27">
        <v>0</v>
      </c>
      <c r="J27">
        <v>10</v>
      </c>
    </row>
    <row r="28" spans="1:10" x14ac:dyDescent="0.2">
      <c r="A28" s="1">
        <v>25</v>
      </c>
      <c r="B28" s="76" t="s">
        <v>907</v>
      </c>
      <c r="C28" s="77" t="s">
        <v>152</v>
      </c>
      <c r="D28" s="83">
        <v>121</v>
      </c>
      <c r="E28" s="83">
        <v>6</v>
      </c>
      <c r="F28" s="84">
        <v>83</v>
      </c>
      <c r="G28" s="147">
        <v>2225</v>
      </c>
      <c r="H28" s="86">
        <f t="shared" si="3"/>
        <v>19.347826086956523</v>
      </c>
      <c r="I28" s="83">
        <v>0</v>
      </c>
      <c r="J28" s="87">
        <v>11</v>
      </c>
    </row>
    <row r="29" spans="1:10" x14ac:dyDescent="0.2">
      <c r="A29" s="1">
        <v>26</v>
      </c>
      <c r="B29" t="s">
        <v>65</v>
      </c>
      <c r="C29" t="s">
        <v>66</v>
      </c>
      <c r="D29">
        <v>62</v>
      </c>
      <c r="E29">
        <v>5</v>
      </c>
      <c r="F29" s="3" t="s">
        <v>67</v>
      </c>
      <c r="G29" s="4">
        <v>2224</v>
      </c>
      <c r="H29" s="5">
        <f t="shared" si="3"/>
        <v>39.017543859649123</v>
      </c>
      <c r="I29">
        <v>5</v>
      </c>
      <c r="J29">
        <v>1</v>
      </c>
    </row>
    <row r="30" spans="1:10" x14ac:dyDescent="0.2">
      <c r="A30" s="1">
        <v>27</v>
      </c>
      <c r="B30" t="s">
        <v>68</v>
      </c>
      <c r="C30" t="s">
        <v>69</v>
      </c>
      <c r="D30">
        <v>57</v>
      </c>
      <c r="E30">
        <v>6</v>
      </c>
      <c r="F30" s="3">
        <v>133</v>
      </c>
      <c r="G30" s="4">
        <v>2210</v>
      </c>
      <c r="H30" s="5">
        <f t="shared" si="3"/>
        <v>43.333333333333336</v>
      </c>
      <c r="I30">
        <v>7</v>
      </c>
      <c r="J30">
        <v>2</v>
      </c>
    </row>
    <row r="31" spans="1:10" x14ac:dyDescent="0.2">
      <c r="A31" s="1">
        <v>28</v>
      </c>
      <c r="B31" t="s">
        <v>70</v>
      </c>
      <c r="C31" t="s">
        <v>71</v>
      </c>
      <c r="D31">
        <v>49</v>
      </c>
      <c r="E31">
        <v>2</v>
      </c>
      <c r="F31" s="3">
        <v>145</v>
      </c>
      <c r="G31" s="4">
        <v>2167</v>
      </c>
      <c r="H31" s="5">
        <f t="shared" si="3"/>
        <v>46.106382978723403</v>
      </c>
      <c r="I31">
        <v>7</v>
      </c>
      <c r="J31">
        <v>11</v>
      </c>
    </row>
    <row r="32" spans="1:10" x14ac:dyDescent="0.2">
      <c r="A32" s="1">
        <v>29</v>
      </c>
      <c r="B32" t="s">
        <v>72</v>
      </c>
      <c r="C32" t="s">
        <v>73</v>
      </c>
      <c r="D32">
        <v>70</v>
      </c>
      <c r="E32">
        <v>12</v>
      </c>
      <c r="F32" s="3">
        <v>107</v>
      </c>
      <c r="G32" s="4">
        <v>2084</v>
      </c>
      <c r="H32" s="5">
        <f t="shared" si="3"/>
        <v>35.931034482758619</v>
      </c>
      <c r="I32">
        <v>1</v>
      </c>
      <c r="J32">
        <v>11</v>
      </c>
    </row>
    <row r="33" spans="1:10" x14ac:dyDescent="0.2">
      <c r="A33" s="1">
        <v>30</v>
      </c>
      <c r="B33" s="82" t="s">
        <v>883</v>
      </c>
      <c r="C33" s="83" t="s">
        <v>186</v>
      </c>
      <c r="D33" s="105">
        <v>67</v>
      </c>
      <c r="E33" s="105">
        <v>6</v>
      </c>
      <c r="F33" s="106" t="s">
        <v>187</v>
      </c>
      <c r="G33" s="107">
        <v>2077</v>
      </c>
      <c r="H33" s="108">
        <f t="shared" ref="H33:H34" si="4">+G33/(D33-E33)</f>
        <v>34.049180327868854</v>
      </c>
      <c r="I33" s="105">
        <v>3</v>
      </c>
      <c r="J33" s="109">
        <v>10</v>
      </c>
    </row>
    <row r="34" spans="1:10" x14ac:dyDescent="0.2">
      <c r="A34" s="1">
        <v>31</v>
      </c>
      <c r="B34" s="76" t="s">
        <v>949</v>
      </c>
      <c r="C34" s="76" t="s">
        <v>886</v>
      </c>
      <c r="D34" s="76">
        <v>88</v>
      </c>
      <c r="E34" s="76">
        <v>11</v>
      </c>
      <c r="F34" s="195">
        <v>102</v>
      </c>
      <c r="G34" s="196">
        <v>2073</v>
      </c>
      <c r="H34" s="197">
        <f t="shared" si="4"/>
        <v>26.922077922077921</v>
      </c>
      <c r="I34" s="76">
        <v>1</v>
      </c>
      <c r="J34" s="198">
        <v>13</v>
      </c>
    </row>
    <row r="35" spans="1:10" x14ac:dyDescent="0.2">
      <c r="A35" s="1">
        <v>32</v>
      </c>
      <c r="B35" t="s">
        <v>74</v>
      </c>
      <c r="C35" t="s">
        <v>75</v>
      </c>
      <c r="D35">
        <v>90</v>
      </c>
      <c r="E35">
        <v>26</v>
      </c>
      <c r="F35" s="3" t="s">
        <v>76</v>
      </c>
      <c r="G35" s="4">
        <v>2071</v>
      </c>
      <c r="H35" s="5">
        <f t="shared" ref="H35:H49" si="5">+G35/(D35-E35)</f>
        <v>32.359375</v>
      </c>
      <c r="I35">
        <v>3</v>
      </c>
      <c r="J35">
        <v>4</v>
      </c>
    </row>
    <row r="36" spans="1:10" x14ac:dyDescent="0.2">
      <c r="A36" s="1">
        <v>33</v>
      </c>
      <c r="B36" t="s">
        <v>77</v>
      </c>
      <c r="C36" t="s">
        <v>78</v>
      </c>
      <c r="D36" s="8">
        <v>177</v>
      </c>
      <c r="E36" s="8">
        <v>24</v>
      </c>
      <c r="F36" s="3">
        <v>118</v>
      </c>
      <c r="G36" s="4">
        <v>2019</v>
      </c>
      <c r="H36" s="5">
        <f t="shared" si="5"/>
        <v>13.196078431372548</v>
      </c>
      <c r="I36">
        <v>1</v>
      </c>
      <c r="J36">
        <v>2</v>
      </c>
    </row>
    <row r="37" spans="1:10" x14ac:dyDescent="0.2">
      <c r="A37" s="1">
        <v>34</v>
      </c>
      <c r="B37" t="s">
        <v>79</v>
      </c>
      <c r="C37" t="s">
        <v>80</v>
      </c>
      <c r="D37">
        <v>77</v>
      </c>
      <c r="E37">
        <v>7</v>
      </c>
      <c r="F37" s="3">
        <v>176</v>
      </c>
      <c r="G37" s="4">
        <v>1969</v>
      </c>
      <c r="H37" s="5">
        <f t="shared" si="5"/>
        <v>28.12857142857143</v>
      </c>
      <c r="I37">
        <v>3</v>
      </c>
      <c r="J37">
        <v>4</v>
      </c>
    </row>
    <row r="38" spans="1:10" x14ac:dyDescent="0.2">
      <c r="A38" s="1">
        <v>35</v>
      </c>
      <c r="B38" s="82" t="s">
        <v>950</v>
      </c>
      <c r="C38" s="82" t="s">
        <v>854</v>
      </c>
      <c r="D38" s="76">
        <v>119</v>
      </c>
      <c r="E38" s="76">
        <v>15</v>
      </c>
      <c r="F38" s="195">
        <v>85</v>
      </c>
      <c r="G38" s="196">
        <v>1927</v>
      </c>
      <c r="H38" s="197">
        <f t="shared" si="5"/>
        <v>18.528846153846153</v>
      </c>
      <c r="I38" s="76">
        <v>0</v>
      </c>
      <c r="J38" s="198">
        <v>9</v>
      </c>
    </row>
    <row r="39" spans="1:10" x14ac:dyDescent="0.2">
      <c r="A39" s="1">
        <v>36</v>
      </c>
      <c r="B39" t="s">
        <v>81</v>
      </c>
      <c r="C39" t="s">
        <v>82</v>
      </c>
      <c r="D39">
        <v>81</v>
      </c>
      <c r="E39">
        <v>8</v>
      </c>
      <c r="F39" s="3">
        <v>100</v>
      </c>
      <c r="G39" s="4">
        <v>1911</v>
      </c>
      <c r="H39" s="5">
        <f t="shared" ref="H39:H44" si="6">+G39/(D39-E39)</f>
        <v>26.17808219178082</v>
      </c>
      <c r="I39">
        <v>1</v>
      </c>
      <c r="J39">
        <v>5</v>
      </c>
    </row>
    <row r="40" spans="1:10" x14ac:dyDescent="0.2">
      <c r="A40" s="1">
        <v>37</v>
      </c>
      <c r="B40" t="s">
        <v>83</v>
      </c>
      <c r="C40" t="s">
        <v>84</v>
      </c>
      <c r="D40">
        <v>83</v>
      </c>
      <c r="E40">
        <v>8</v>
      </c>
      <c r="F40" s="3">
        <v>93</v>
      </c>
      <c r="G40" s="4">
        <v>1879</v>
      </c>
      <c r="H40" s="5">
        <f t="shared" si="6"/>
        <v>25.053333333333335</v>
      </c>
      <c r="I40">
        <v>0</v>
      </c>
      <c r="J40">
        <v>4</v>
      </c>
    </row>
    <row r="41" spans="1:10" x14ac:dyDescent="0.2">
      <c r="A41" s="1">
        <v>38</v>
      </c>
      <c r="B41" t="s">
        <v>85</v>
      </c>
      <c r="C41" t="s">
        <v>86</v>
      </c>
      <c r="D41">
        <v>135</v>
      </c>
      <c r="E41">
        <v>12</v>
      </c>
      <c r="F41" s="3" t="s">
        <v>87</v>
      </c>
      <c r="G41" s="4">
        <v>1878</v>
      </c>
      <c r="H41" s="5">
        <f t="shared" si="6"/>
        <v>15.268292682926829</v>
      </c>
      <c r="I41">
        <v>0</v>
      </c>
      <c r="J41">
        <v>10</v>
      </c>
    </row>
    <row r="42" spans="1:10" x14ac:dyDescent="0.2">
      <c r="A42" s="1">
        <v>39</v>
      </c>
      <c r="B42" t="s">
        <v>88</v>
      </c>
      <c r="C42" t="s">
        <v>89</v>
      </c>
      <c r="D42">
        <v>89</v>
      </c>
      <c r="E42">
        <v>14</v>
      </c>
      <c r="F42" s="3" t="s">
        <v>90</v>
      </c>
      <c r="G42" s="4">
        <v>1841</v>
      </c>
      <c r="H42" s="5">
        <f t="shared" si="6"/>
        <v>24.546666666666667</v>
      </c>
      <c r="I42">
        <v>2</v>
      </c>
      <c r="J42">
        <v>4</v>
      </c>
    </row>
    <row r="43" spans="1:10" x14ac:dyDescent="0.2">
      <c r="A43" s="1">
        <v>40</v>
      </c>
      <c r="B43" t="s">
        <v>91</v>
      </c>
      <c r="C43" t="s">
        <v>92</v>
      </c>
      <c r="D43">
        <v>73</v>
      </c>
      <c r="E43">
        <v>14</v>
      </c>
      <c r="F43" s="3">
        <v>135</v>
      </c>
      <c r="G43" s="4">
        <v>1829</v>
      </c>
      <c r="H43" s="5">
        <f t="shared" si="6"/>
        <v>31</v>
      </c>
      <c r="I43">
        <v>2</v>
      </c>
      <c r="J43">
        <v>11</v>
      </c>
    </row>
    <row r="44" spans="1:10" x14ac:dyDescent="0.2">
      <c r="A44" s="1">
        <v>41</v>
      </c>
      <c r="B44" t="s">
        <v>93</v>
      </c>
      <c r="C44" t="s">
        <v>94</v>
      </c>
      <c r="D44">
        <v>66</v>
      </c>
      <c r="E44">
        <v>16</v>
      </c>
      <c r="F44" s="3">
        <v>91</v>
      </c>
      <c r="G44" s="4">
        <v>1813</v>
      </c>
      <c r="H44" s="5">
        <f t="shared" si="6"/>
        <v>36.26</v>
      </c>
      <c r="I44">
        <v>0</v>
      </c>
      <c r="J44">
        <v>12</v>
      </c>
    </row>
    <row r="45" spans="1:10" x14ac:dyDescent="0.2">
      <c r="A45" s="1">
        <v>42</v>
      </c>
      <c r="B45" t="s">
        <v>95</v>
      </c>
      <c r="C45" t="s">
        <v>96</v>
      </c>
      <c r="D45">
        <v>85</v>
      </c>
      <c r="E45">
        <v>15</v>
      </c>
      <c r="F45" s="3" t="s">
        <v>97</v>
      </c>
      <c r="G45" s="4">
        <v>1777</v>
      </c>
      <c r="H45" s="5">
        <f t="shared" si="5"/>
        <v>25.385714285714286</v>
      </c>
      <c r="I45">
        <v>0</v>
      </c>
      <c r="J45">
        <v>5</v>
      </c>
    </row>
    <row r="46" spans="1:10" x14ac:dyDescent="0.2">
      <c r="A46" s="1">
        <v>43</v>
      </c>
      <c r="B46" t="s">
        <v>98</v>
      </c>
      <c r="C46" t="s">
        <v>99</v>
      </c>
      <c r="D46">
        <v>63</v>
      </c>
      <c r="E46">
        <v>19</v>
      </c>
      <c r="F46" s="3" t="s">
        <v>100</v>
      </c>
      <c r="G46" s="4">
        <v>1759</v>
      </c>
      <c r="H46" s="5">
        <f t="shared" si="5"/>
        <v>39.977272727272727</v>
      </c>
      <c r="I46">
        <v>3</v>
      </c>
      <c r="J46">
        <v>4</v>
      </c>
    </row>
    <row r="47" spans="1:10" x14ac:dyDescent="0.2">
      <c r="A47" s="1">
        <v>44</v>
      </c>
      <c r="B47" t="s">
        <v>101</v>
      </c>
      <c r="C47" t="s">
        <v>102</v>
      </c>
      <c r="D47">
        <v>63</v>
      </c>
      <c r="E47">
        <v>3</v>
      </c>
      <c r="F47" s="3" t="s">
        <v>103</v>
      </c>
      <c r="G47" s="4">
        <v>1738</v>
      </c>
      <c r="H47" s="5">
        <f t="shared" si="5"/>
        <v>28.966666666666665</v>
      </c>
      <c r="I47">
        <v>2</v>
      </c>
      <c r="J47">
        <v>5</v>
      </c>
    </row>
    <row r="48" spans="1:10" x14ac:dyDescent="0.2">
      <c r="A48" s="1">
        <v>45</v>
      </c>
      <c r="B48" t="s">
        <v>104</v>
      </c>
      <c r="C48" t="s">
        <v>105</v>
      </c>
      <c r="D48">
        <v>141</v>
      </c>
      <c r="E48">
        <v>28</v>
      </c>
      <c r="F48" s="3" t="s">
        <v>103</v>
      </c>
      <c r="G48" s="4">
        <v>1710</v>
      </c>
      <c r="H48" s="5">
        <f t="shared" si="5"/>
        <v>15.132743362831858</v>
      </c>
      <c r="I48">
        <v>1</v>
      </c>
      <c r="J48">
        <v>3</v>
      </c>
    </row>
    <row r="49" spans="1:10" x14ac:dyDescent="0.2">
      <c r="A49" s="1">
        <v>46</v>
      </c>
      <c r="B49" s="82" t="s">
        <v>951</v>
      </c>
      <c r="C49" s="82" t="s">
        <v>920</v>
      </c>
      <c r="D49" s="229">
        <v>53</v>
      </c>
      <c r="E49" s="229">
        <v>7</v>
      </c>
      <c r="F49" s="191" t="s">
        <v>921</v>
      </c>
      <c r="G49" s="237">
        <v>1708</v>
      </c>
      <c r="H49" s="231">
        <f t="shared" si="5"/>
        <v>37.130434782608695</v>
      </c>
      <c r="I49" s="229">
        <v>4</v>
      </c>
      <c r="J49" s="232">
        <v>5</v>
      </c>
    </row>
    <row r="50" spans="1:10" x14ac:dyDescent="0.2">
      <c r="A50" s="1">
        <v>47</v>
      </c>
      <c r="B50" t="s">
        <v>106</v>
      </c>
      <c r="C50" t="s">
        <v>107</v>
      </c>
      <c r="D50">
        <v>72</v>
      </c>
      <c r="E50">
        <v>8</v>
      </c>
      <c r="F50" s="3" t="s">
        <v>108</v>
      </c>
      <c r="G50" s="4">
        <v>1704</v>
      </c>
      <c r="H50" s="5">
        <f t="shared" ref="H50:H56" si="7">+G50/(D50-E50)</f>
        <v>26.625</v>
      </c>
      <c r="I50">
        <v>1</v>
      </c>
      <c r="J50">
        <v>5</v>
      </c>
    </row>
    <row r="51" spans="1:10" x14ac:dyDescent="0.2">
      <c r="A51" s="1">
        <v>48</v>
      </c>
      <c r="B51" s="82" t="s">
        <v>884</v>
      </c>
      <c r="C51" s="83" t="s">
        <v>821</v>
      </c>
      <c r="D51">
        <v>79</v>
      </c>
      <c r="E51">
        <v>8</v>
      </c>
      <c r="F51" s="3">
        <v>173</v>
      </c>
      <c r="G51" s="4">
        <v>1657</v>
      </c>
      <c r="H51" s="5">
        <f>+G51/(D51-E51)</f>
        <v>23.338028169014084</v>
      </c>
      <c r="I51">
        <v>1</v>
      </c>
      <c r="J51">
        <v>6</v>
      </c>
    </row>
    <row r="52" spans="1:10" x14ac:dyDescent="0.2">
      <c r="A52" s="1">
        <v>49</v>
      </c>
      <c r="B52" t="s">
        <v>109</v>
      </c>
      <c r="C52" t="s">
        <v>110</v>
      </c>
      <c r="D52">
        <v>100</v>
      </c>
      <c r="E52">
        <v>16</v>
      </c>
      <c r="F52" s="3" t="s">
        <v>20</v>
      </c>
      <c r="G52" s="4">
        <v>1645</v>
      </c>
      <c r="H52" s="5">
        <f>+G52/(D52-E52)</f>
        <v>19.583333333333332</v>
      </c>
      <c r="I52">
        <v>1</v>
      </c>
      <c r="J52">
        <v>5</v>
      </c>
    </row>
    <row r="53" spans="1:10" x14ac:dyDescent="0.2">
      <c r="A53" s="1">
        <v>50</v>
      </c>
      <c r="B53" t="s">
        <v>48</v>
      </c>
      <c r="C53" t="s">
        <v>111</v>
      </c>
      <c r="D53">
        <v>88</v>
      </c>
      <c r="E53">
        <v>12</v>
      </c>
      <c r="F53" s="3">
        <v>83</v>
      </c>
      <c r="G53" s="4">
        <v>1608</v>
      </c>
      <c r="H53" s="5">
        <f t="shared" ref="H53:H56" si="8">+G53/(D53-E53)</f>
        <v>21.157894736842106</v>
      </c>
      <c r="I53">
        <v>0</v>
      </c>
      <c r="J53">
        <v>4</v>
      </c>
    </row>
    <row r="54" spans="1:10" x14ac:dyDescent="0.2">
      <c r="A54" s="1">
        <v>51</v>
      </c>
      <c r="B54" s="82" t="s">
        <v>885</v>
      </c>
      <c r="C54" s="83" t="s">
        <v>194</v>
      </c>
      <c r="D54" s="77">
        <v>108</v>
      </c>
      <c r="E54" s="77">
        <v>6</v>
      </c>
      <c r="F54" s="78" t="s">
        <v>76</v>
      </c>
      <c r="G54" s="79">
        <v>1607</v>
      </c>
      <c r="H54" s="80">
        <f t="shared" si="8"/>
        <v>15.754901960784315</v>
      </c>
      <c r="I54" s="77">
        <v>1</v>
      </c>
      <c r="J54" s="81">
        <v>5</v>
      </c>
    </row>
    <row r="55" spans="1:10" x14ac:dyDescent="0.2">
      <c r="A55" s="1">
        <v>52</v>
      </c>
      <c r="B55" t="s">
        <v>112</v>
      </c>
      <c r="C55" t="s">
        <v>113</v>
      </c>
      <c r="D55">
        <v>70</v>
      </c>
      <c r="E55">
        <v>7</v>
      </c>
      <c r="F55" s="3">
        <v>116</v>
      </c>
      <c r="G55" s="4">
        <v>1583</v>
      </c>
      <c r="H55" s="5">
        <f t="shared" si="8"/>
        <v>25.126984126984127</v>
      </c>
      <c r="I55">
        <v>4</v>
      </c>
      <c r="J55">
        <v>3</v>
      </c>
    </row>
    <row r="56" spans="1:10" x14ac:dyDescent="0.2">
      <c r="A56" s="1">
        <v>53</v>
      </c>
      <c r="B56" t="s">
        <v>114</v>
      </c>
      <c r="C56" t="s">
        <v>115</v>
      </c>
      <c r="D56">
        <v>81</v>
      </c>
      <c r="E56">
        <v>7</v>
      </c>
      <c r="F56" s="3">
        <v>98</v>
      </c>
      <c r="G56" s="4">
        <v>1564</v>
      </c>
      <c r="H56" s="5">
        <f t="shared" si="8"/>
        <v>21.135135135135137</v>
      </c>
      <c r="I56">
        <v>0</v>
      </c>
      <c r="J56">
        <v>9</v>
      </c>
    </row>
    <row r="57" spans="1:10" x14ac:dyDescent="0.2">
      <c r="A57" s="1">
        <v>54</v>
      </c>
      <c r="B57" t="s">
        <v>116</v>
      </c>
      <c r="C57" t="s">
        <v>117</v>
      </c>
      <c r="D57">
        <v>78</v>
      </c>
      <c r="E57">
        <v>15</v>
      </c>
      <c r="F57" s="3">
        <v>105</v>
      </c>
      <c r="G57" s="4">
        <v>1528</v>
      </c>
      <c r="H57" s="5">
        <f t="shared" ref="H57:H65" si="9">+G57/(D57-E57)</f>
        <v>24.253968253968253</v>
      </c>
      <c r="I57">
        <v>1</v>
      </c>
      <c r="J57">
        <v>5</v>
      </c>
    </row>
    <row r="58" spans="1:10" x14ac:dyDescent="0.2">
      <c r="A58" s="1">
        <v>55</v>
      </c>
      <c r="B58" t="s">
        <v>118</v>
      </c>
      <c r="C58" t="s">
        <v>119</v>
      </c>
      <c r="D58">
        <v>60</v>
      </c>
      <c r="E58">
        <v>6</v>
      </c>
      <c r="F58" s="3">
        <v>126</v>
      </c>
      <c r="G58" s="4">
        <v>1513</v>
      </c>
      <c r="H58" s="5">
        <f t="shared" si="9"/>
        <v>28.018518518518519</v>
      </c>
      <c r="I58">
        <v>3</v>
      </c>
      <c r="J58">
        <v>1</v>
      </c>
    </row>
    <row r="59" spans="1:10" x14ac:dyDescent="0.2">
      <c r="A59" s="1">
        <v>56</v>
      </c>
      <c r="B59" t="s">
        <v>120</v>
      </c>
      <c r="C59" t="s">
        <v>121</v>
      </c>
      <c r="D59">
        <v>64</v>
      </c>
      <c r="E59">
        <v>5</v>
      </c>
      <c r="F59" s="3">
        <v>132</v>
      </c>
      <c r="G59" s="4">
        <v>1513</v>
      </c>
      <c r="H59" s="5">
        <f t="shared" si="9"/>
        <v>25.64406779661017</v>
      </c>
      <c r="I59">
        <v>1</v>
      </c>
      <c r="J59">
        <v>6</v>
      </c>
    </row>
    <row r="60" spans="1:10" x14ac:dyDescent="0.2">
      <c r="A60" s="1">
        <v>57</v>
      </c>
      <c r="B60" t="s">
        <v>122</v>
      </c>
      <c r="C60" t="s">
        <v>123</v>
      </c>
      <c r="D60">
        <v>65</v>
      </c>
      <c r="E60">
        <v>8</v>
      </c>
      <c r="F60" s="3">
        <v>109</v>
      </c>
      <c r="G60" s="4">
        <v>1509</v>
      </c>
      <c r="H60" s="5">
        <f t="shared" si="9"/>
        <v>26.473684210526315</v>
      </c>
      <c r="I60">
        <v>1</v>
      </c>
      <c r="J60">
        <v>8</v>
      </c>
    </row>
    <row r="61" spans="1:10" x14ac:dyDescent="0.2">
      <c r="A61" s="1">
        <v>58</v>
      </c>
      <c r="B61" t="s">
        <v>124</v>
      </c>
      <c r="C61" t="s">
        <v>125</v>
      </c>
      <c r="D61">
        <v>118</v>
      </c>
      <c r="E61">
        <v>28</v>
      </c>
      <c r="F61" s="3">
        <v>85</v>
      </c>
      <c r="G61" s="4">
        <v>1504</v>
      </c>
      <c r="H61" s="5">
        <f t="shared" si="9"/>
        <v>16.711111111111112</v>
      </c>
      <c r="I61">
        <v>0</v>
      </c>
      <c r="J61">
        <v>5</v>
      </c>
    </row>
    <row r="62" spans="1:10" x14ac:dyDescent="0.2">
      <c r="A62" s="1">
        <v>59</v>
      </c>
      <c r="B62" t="s">
        <v>126</v>
      </c>
      <c r="C62" t="s">
        <v>127</v>
      </c>
      <c r="D62">
        <v>70</v>
      </c>
      <c r="E62">
        <v>11</v>
      </c>
      <c r="F62" s="3" t="s">
        <v>76</v>
      </c>
      <c r="G62" s="4">
        <v>1491</v>
      </c>
      <c r="H62" s="5">
        <f t="shared" si="9"/>
        <v>25.271186440677965</v>
      </c>
      <c r="I62">
        <v>1</v>
      </c>
      <c r="J62">
        <v>3</v>
      </c>
    </row>
    <row r="63" spans="1:10" x14ac:dyDescent="0.2">
      <c r="A63" s="1">
        <v>60</v>
      </c>
      <c r="B63" t="s">
        <v>128</v>
      </c>
      <c r="C63" t="s">
        <v>129</v>
      </c>
      <c r="D63">
        <v>81</v>
      </c>
      <c r="E63">
        <v>3</v>
      </c>
      <c r="F63" s="3">
        <v>88</v>
      </c>
      <c r="G63" s="4">
        <v>1486</v>
      </c>
      <c r="H63" s="5">
        <f t="shared" si="9"/>
        <v>19.051282051282051</v>
      </c>
      <c r="I63">
        <v>0</v>
      </c>
      <c r="J63">
        <v>6</v>
      </c>
    </row>
    <row r="64" spans="1:10" x14ac:dyDescent="0.2">
      <c r="A64" s="1">
        <v>61</v>
      </c>
      <c r="B64" t="s">
        <v>130</v>
      </c>
      <c r="C64" t="s">
        <v>131</v>
      </c>
      <c r="D64">
        <v>64</v>
      </c>
      <c r="E64">
        <v>11</v>
      </c>
      <c r="F64" s="3">
        <v>86</v>
      </c>
      <c r="G64" s="4">
        <v>1485</v>
      </c>
      <c r="H64" s="5">
        <f t="shared" si="9"/>
        <v>28.018867924528301</v>
      </c>
      <c r="I64">
        <v>0</v>
      </c>
      <c r="J64">
        <v>4</v>
      </c>
    </row>
    <row r="65" spans="1:10" x14ac:dyDescent="0.2">
      <c r="A65" s="1">
        <v>62</v>
      </c>
      <c r="B65" s="76" t="s">
        <v>952</v>
      </c>
      <c r="C65" s="76" t="s">
        <v>910</v>
      </c>
      <c r="D65" s="76">
        <v>66</v>
      </c>
      <c r="E65" s="76">
        <v>6</v>
      </c>
      <c r="F65" s="195">
        <v>67</v>
      </c>
      <c r="G65" s="196">
        <v>1478</v>
      </c>
      <c r="H65" s="197">
        <f t="shared" si="9"/>
        <v>24.633333333333333</v>
      </c>
      <c r="I65" s="76">
        <v>0</v>
      </c>
      <c r="J65" s="198">
        <v>8</v>
      </c>
    </row>
    <row r="66" spans="1:10" x14ac:dyDescent="0.2">
      <c r="A66" s="1">
        <v>63</v>
      </c>
      <c r="B66" t="s">
        <v>132</v>
      </c>
      <c r="C66" t="s">
        <v>133</v>
      </c>
      <c r="D66">
        <v>55</v>
      </c>
      <c r="E66">
        <v>7</v>
      </c>
      <c r="F66" s="3">
        <v>93</v>
      </c>
      <c r="G66" s="4">
        <v>1476</v>
      </c>
      <c r="H66" s="5">
        <f t="shared" ref="H66:H74" si="10">+G66/(D66-E66)</f>
        <v>30.75</v>
      </c>
      <c r="I66">
        <v>0</v>
      </c>
      <c r="J66">
        <v>3</v>
      </c>
    </row>
    <row r="67" spans="1:10" x14ac:dyDescent="0.2">
      <c r="A67" s="1">
        <v>64</v>
      </c>
      <c r="B67" t="s">
        <v>134</v>
      </c>
      <c r="C67" t="s">
        <v>135</v>
      </c>
      <c r="D67">
        <v>45</v>
      </c>
      <c r="E67">
        <v>8</v>
      </c>
      <c r="F67" s="3">
        <v>134</v>
      </c>
      <c r="G67" s="4">
        <v>1476</v>
      </c>
      <c r="H67" s="5">
        <f t="shared" si="10"/>
        <v>39.891891891891895</v>
      </c>
      <c r="I67">
        <v>3</v>
      </c>
      <c r="J67">
        <v>7</v>
      </c>
    </row>
    <row r="68" spans="1:10" x14ac:dyDescent="0.2">
      <c r="A68" s="1">
        <v>65</v>
      </c>
      <c r="B68" t="s">
        <v>136</v>
      </c>
      <c r="C68" t="s">
        <v>137</v>
      </c>
      <c r="D68">
        <v>68</v>
      </c>
      <c r="E68">
        <v>9</v>
      </c>
      <c r="F68" s="3">
        <v>101</v>
      </c>
      <c r="G68" s="4">
        <v>1475</v>
      </c>
      <c r="H68" s="5">
        <f t="shared" si="10"/>
        <v>25</v>
      </c>
      <c r="I68">
        <v>1</v>
      </c>
      <c r="J68">
        <v>4</v>
      </c>
    </row>
    <row r="69" spans="1:10" x14ac:dyDescent="0.2">
      <c r="A69" s="1">
        <v>66</v>
      </c>
      <c r="B69" t="s">
        <v>138</v>
      </c>
      <c r="C69" t="s">
        <v>139</v>
      </c>
      <c r="D69">
        <v>121</v>
      </c>
      <c r="E69">
        <v>12</v>
      </c>
      <c r="F69" s="3">
        <v>87</v>
      </c>
      <c r="G69" s="4">
        <v>1454</v>
      </c>
      <c r="H69" s="5">
        <f>+G69/(D69-E69)</f>
        <v>13.339449541284404</v>
      </c>
      <c r="I69">
        <v>0</v>
      </c>
      <c r="J69">
        <v>2</v>
      </c>
    </row>
    <row r="70" spans="1:10" x14ac:dyDescent="0.2">
      <c r="A70" s="1">
        <v>67</v>
      </c>
      <c r="B70" t="s">
        <v>140</v>
      </c>
      <c r="C70" t="s">
        <v>141</v>
      </c>
      <c r="D70">
        <v>89</v>
      </c>
      <c r="E70">
        <v>3</v>
      </c>
      <c r="F70" s="3">
        <v>68</v>
      </c>
      <c r="G70" s="4">
        <v>1438</v>
      </c>
      <c r="H70" s="5">
        <f>+G70/(D70-E70)</f>
        <v>16.720930232558139</v>
      </c>
      <c r="I70">
        <v>0</v>
      </c>
      <c r="J70">
        <v>3</v>
      </c>
    </row>
    <row r="71" spans="1:10" x14ac:dyDescent="0.2">
      <c r="A71" s="1">
        <v>68</v>
      </c>
      <c r="B71" t="s">
        <v>849</v>
      </c>
      <c r="C71" t="s">
        <v>850</v>
      </c>
      <c r="D71">
        <v>79</v>
      </c>
      <c r="E71">
        <v>10</v>
      </c>
      <c r="F71" s="3">
        <v>107</v>
      </c>
      <c r="G71" s="4">
        <v>1427</v>
      </c>
      <c r="H71" s="5">
        <f>+G71/(D71-E71)</f>
        <v>20.681159420289855</v>
      </c>
      <c r="I71">
        <v>1</v>
      </c>
      <c r="J71">
        <v>3</v>
      </c>
    </row>
    <row r="72" spans="1:10" x14ac:dyDescent="0.2">
      <c r="A72" s="1">
        <v>69</v>
      </c>
      <c r="B72" t="s">
        <v>142</v>
      </c>
      <c r="C72" t="s">
        <v>143</v>
      </c>
      <c r="D72">
        <v>137</v>
      </c>
      <c r="E72">
        <v>16</v>
      </c>
      <c r="F72" s="3">
        <v>84</v>
      </c>
      <c r="G72" s="4">
        <v>1405</v>
      </c>
      <c r="H72" s="5">
        <f>+G72/(D72-E72)</f>
        <v>11.611570247933884</v>
      </c>
      <c r="I72">
        <v>0</v>
      </c>
      <c r="J72">
        <v>2</v>
      </c>
    </row>
    <row r="73" spans="1:10" x14ac:dyDescent="0.2">
      <c r="A73" s="1">
        <v>70</v>
      </c>
      <c r="B73" t="s">
        <v>144</v>
      </c>
      <c r="C73" t="s">
        <v>145</v>
      </c>
      <c r="D73">
        <v>54</v>
      </c>
      <c r="E73">
        <v>7</v>
      </c>
      <c r="F73" s="3" t="s">
        <v>146</v>
      </c>
      <c r="G73" s="4">
        <v>1399</v>
      </c>
      <c r="H73" s="5">
        <f>+G73/(D73-E73)</f>
        <v>29.76595744680851</v>
      </c>
      <c r="I73">
        <v>2</v>
      </c>
      <c r="J73">
        <v>3</v>
      </c>
    </row>
    <row r="74" spans="1:10" x14ac:dyDescent="0.2">
      <c r="A74" s="1">
        <v>71</v>
      </c>
      <c r="B74" t="s">
        <v>148</v>
      </c>
      <c r="C74" t="s">
        <v>149</v>
      </c>
      <c r="D74">
        <v>66</v>
      </c>
      <c r="E74">
        <v>9</v>
      </c>
      <c r="F74" s="3">
        <v>118</v>
      </c>
      <c r="G74" s="4">
        <v>1360</v>
      </c>
      <c r="H74" s="5">
        <f t="shared" ref="H74:H82" si="11">+G74/(D74-E74)</f>
        <v>23.859649122807017</v>
      </c>
      <c r="I74">
        <v>1</v>
      </c>
      <c r="J74">
        <v>6</v>
      </c>
    </row>
    <row r="75" spans="1:10" x14ac:dyDescent="0.2">
      <c r="A75" s="1">
        <v>72</v>
      </c>
      <c r="B75" t="s">
        <v>109</v>
      </c>
      <c r="C75" t="s">
        <v>150</v>
      </c>
      <c r="D75">
        <v>124</v>
      </c>
      <c r="E75">
        <v>15</v>
      </c>
      <c r="F75" s="3" t="s">
        <v>151</v>
      </c>
      <c r="G75" s="4">
        <v>1352</v>
      </c>
      <c r="H75" s="5">
        <f t="shared" si="11"/>
        <v>12.403669724770642</v>
      </c>
      <c r="I75">
        <v>0</v>
      </c>
      <c r="J75">
        <v>3</v>
      </c>
    </row>
    <row r="76" spans="1:10" x14ac:dyDescent="0.2">
      <c r="A76" s="1">
        <v>73</v>
      </c>
      <c r="B76" s="82" t="s">
        <v>908</v>
      </c>
      <c r="C76" s="83" t="s">
        <v>855</v>
      </c>
      <c r="D76" s="83">
        <v>60</v>
      </c>
      <c r="E76" s="83">
        <v>4</v>
      </c>
      <c r="F76" s="84" t="s">
        <v>825</v>
      </c>
      <c r="G76" s="147">
        <v>1335</v>
      </c>
      <c r="H76" s="86">
        <f t="shared" si="11"/>
        <v>23.839285714285715</v>
      </c>
      <c r="I76" s="83">
        <v>3</v>
      </c>
      <c r="J76" s="87">
        <v>5</v>
      </c>
    </row>
    <row r="77" spans="1:10" x14ac:dyDescent="0.2">
      <c r="A77" s="1">
        <v>74</v>
      </c>
      <c r="B77" t="s">
        <v>153</v>
      </c>
      <c r="C77" t="s">
        <v>154</v>
      </c>
      <c r="D77">
        <v>104</v>
      </c>
      <c r="E77">
        <v>22</v>
      </c>
      <c r="F77" s="3">
        <v>65</v>
      </c>
      <c r="G77" s="4">
        <v>1322</v>
      </c>
      <c r="H77" s="5">
        <f t="shared" si="11"/>
        <v>16.121951219512194</v>
      </c>
      <c r="I77">
        <v>0</v>
      </c>
      <c r="J77">
        <v>4</v>
      </c>
    </row>
    <row r="78" spans="1:10" x14ac:dyDescent="0.2">
      <c r="A78" s="1">
        <v>75</v>
      </c>
      <c r="B78" t="s">
        <v>155</v>
      </c>
      <c r="C78" t="s">
        <v>156</v>
      </c>
      <c r="D78">
        <v>82</v>
      </c>
      <c r="E78">
        <v>20</v>
      </c>
      <c r="F78" s="3">
        <v>95</v>
      </c>
      <c r="G78" s="4">
        <v>1306</v>
      </c>
      <c r="H78" s="5">
        <f t="shared" si="11"/>
        <v>21.06451612903226</v>
      </c>
      <c r="I78">
        <v>0</v>
      </c>
      <c r="J78">
        <v>5</v>
      </c>
    </row>
    <row r="79" spans="1:10" x14ac:dyDescent="0.2">
      <c r="A79" s="1">
        <v>76</v>
      </c>
      <c r="B79" t="s">
        <v>157</v>
      </c>
      <c r="C79" t="s">
        <v>158</v>
      </c>
      <c r="D79">
        <v>50</v>
      </c>
      <c r="E79">
        <v>4</v>
      </c>
      <c r="F79" s="3">
        <v>115</v>
      </c>
      <c r="G79" s="4">
        <v>1294</v>
      </c>
      <c r="H79" s="5">
        <f t="shared" si="11"/>
        <v>28.130434782608695</v>
      </c>
      <c r="I79">
        <v>2</v>
      </c>
      <c r="J79">
        <v>1</v>
      </c>
    </row>
    <row r="80" spans="1:10" x14ac:dyDescent="0.2">
      <c r="A80" s="1">
        <v>77</v>
      </c>
      <c r="B80" t="s">
        <v>159</v>
      </c>
      <c r="C80" t="s">
        <v>160</v>
      </c>
      <c r="D80">
        <v>80</v>
      </c>
      <c r="E80">
        <v>6</v>
      </c>
      <c r="F80" s="3">
        <v>67</v>
      </c>
      <c r="G80" s="4">
        <v>1278</v>
      </c>
      <c r="H80" s="5">
        <f t="shared" si="11"/>
        <v>17.27027027027027</v>
      </c>
      <c r="I80">
        <v>0</v>
      </c>
      <c r="J80">
        <v>5</v>
      </c>
    </row>
    <row r="81" spans="1:10" x14ac:dyDescent="0.2">
      <c r="A81" s="1">
        <v>78</v>
      </c>
      <c r="B81" t="s">
        <v>161</v>
      </c>
      <c r="C81" t="s">
        <v>162</v>
      </c>
      <c r="D81">
        <v>89</v>
      </c>
      <c r="E81">
        <v>5</v>
      </c>
      <c r="F81" s="3">
        <v>62</v>
      </c>
      <c r="G81" s="4">
        <v>1269</v>
      </c>
      <c r="H81" s="5">
        <f t="shared" si="11"/>
        <v>15.107142857142858</v>
      </c>
      <c r="I81">
        <v>0</v>
      </c>
      <c r="J81">
        <v>3</v>
      </c>
    </row>
    <row r="82" spans="1:10" x14ac:dyDescent="0.2">
      <c r="A82" s="1">
        <v>79</v>
      </c>
      <c r="B82" s="82" t="s">
        <v>953</v>
      </c>
      <c r="C82" s="82" t="s">
        <v>922</v>
      </c>
      <c r="D82" s="229">
        <v>34</v>
      </c>
      <c r="E82" s="229">
        <v>4</v>
      </c>
      <c r="F82" s="230">
        <v>131</v>
      </c>
      <c r="G82" s="237">
        <v>1261</v>
      </c>
      <c r="H82" s="231">
        <f t="shared" si="11"/>
        <v>42.033333333333331</v>
      </c>
      <c r="I82" s="229">
        <v>1</v>
      </c>
      <c r="J82" s="232">
        <v>8</v>
      </c>
    </row>
    <row r="83" spans="1:10" x14ac:dyDescent="0.2">
      <c r="A83" s="1">
        <v>80</v>
      </c>
      <c r="B83" t="s">
        <v>822</v>
      </c>
      <c r="C83" t="s">
        <v>173</v>
      </c>
      <c r="D83" s="9">
        <v>65</v>
      </c>
      <c r="E83" s="9">
        <v>3</v>
      </c>
      <c r="F83" s="10">
        <v>94</v>
      </c>
      <c r="G83" s="11">
        <v>1247</v>
      </c>
      <c r="H83" s="12">
        <f t="shared" ref="H83:H89" si="12">+G83/(D83-E83)</f>
        <v>20.112903225806452</v>
      </c>
      <c r="I83">
        <v>0</v>
      </c>
      <c r="J83" s="9">
        <v>6</v>
      </c>
    </row>
    <row r="84" spans="1:10" x14ac:dyDescent="0.2">
      <c r="A84" s="1">
        <v>81</v>
      </c>
      <c r="B84" t="s">
        <v>165</v>
      </c>
      <c r="C84" t="s">
        <v>166</v>
      </c>
      <c r="D84">
        <v>39</v>
      </c>
      <c r="E84">
        <v>8</v>
      </c>
      <c r="F84" s="3">
        <v>110</v>
      </c>
      <c r="G84" s="4">
        <v>1233</v>
      </c>
      <c r="H84" s="5">
        <f t="shared" si="12"/>
        <v>39.774193548387096</v>
      </c>
      <c r="I84">
        <v>1</v>
      </c>
      <c r="J84">
        <v>7</v>
      </c>
    </row>
    <row r="85" spans="1:10" x14ac:dyDescent="0.2">
      <c r="A85" s="1">
        <v>82</v>
      </c>
      <c r="B85" t="s">
        <v>163</v>
      </c>
      <c r="C85" t="s">
        <v>164</v>
      </c>
      <c r="D85">
        <v>66</v>
      </c>
      <c r="E85">
        <v>7</v>
      </c>
      <c r="F85" s="3" t="s">
        <v>37</v>
      </c>
      <c r="G85" s="4">
        <v>1233</v>
      </c>
      <c r="H85" s="5">
        <f t="shared" si="12"/>
        <v>20.898305084745761</v>
      </c>
      <c r="I85">
        <v>1</v>
      </c>
      <c r="J85">
        <v>3</v>
      </c>
    </row>
    <row r="86" spans="1:10" x14ac:dyDescent="0.2">
      <c r="A86" s="1">
        <v>83</v>
      </c>
      <c r="B86" t="s">
        <v>167</v>
      </c>
      <c r="C86" t="s">
        <v>168</v>
      </c>
      <c r="D86">
        <v>58</v>
      </c>
      <c r="E86">
        <v>8</v>
      </c>
      <c r="F86" s="3">
        <v>132</v>
      </c>
      <c r="G86" s="4">
        <v>1223</v>
      </c>
      <c r="H86" s="5">
        <f t="shared" si="12"/>
        <v>24.46</v>
      </c>
      <c r="I86">
        <v>2</v>
      </c>
      <c r="J86">
        <v>2</v>
      </c>
    </row>
    <row r="87" spans="1:10" x14ac:dyDescent="0.2">
      <c r="A87" s="1">
        <v>84</v>
      </c>
      <c r="B87" t="s">
        <v>952</v>
      </c>
      <c r="C87" t="s">
        <v>141</v>
      </c>
      <c r="D87">
        <v>79</v>
      </c>
      <c r="E87">
        <v>23</v>
      </c>
      <c r="F87" s="3" t="s">
        <v>954</v>
      </c>
      <c r="G87" s="4">
        <v>1218</v>
      </c>
      <c r="H87" s="5">
        <f t="shared" si="12"/>
        <v>21.75</v>
      </c>
      <c r="I87">
        <v>0</v>
      </c>
      <c r="J87">
        <v>4</v>
      </c>
    </row>
    <row r="88" spans="1:10" x14ac:dyDescent="0.2">
      <c r="A88" s="1">
        <v>85</v>
      </c>
      <c r="B88" t="s">
        <v>169</v>
      </c>
      <c r="C88" t="s">
        <v>170</v>
      </c>
      <c r="D88">
        <v>58</v>
      </c>
      <c r="E88">
        <v>10</v>
      </c>
      <c r="F88" s="3">
        <v>90</v>
      </c>
      <c r="G88" s="4">
        <v>1203</v>
      </c>
      <c r="H88" s="5">
        <f t="shared" si="12"/>
        <v>25.0625</v>
      </c>
      <c r="I88">
        <v>0</v>
      </c>
      <c r="J88">
        <v>7</v>
      </c>
    </row>
    <row r="89" spans="1:10" x14ac:dyDescent="0.2">
      <c r="A89" s="1">
        <v>86</v>
      </c>
      <c r="B89" s="76" t="s">
        <v>949</v>
      </c>
      <c r="C89" s="76" t="s">
        <v>923</v>
      </c>
      <c r="D89" s="233">
        <v>94</v>
      </c>
      <c r="E89" s="233">
        <v>20</v>
      </c>
      <c r="F89" s="195" t="s">
        <v>64</v>
      </c>
      <c r="G89" s="236">
        <v>1197</v>
      </c>
      <c r="H89" s="234">
        <f t="shared" si="12"/>
        <v>16.175675675675677</v>
      </c>
      <c r="I89" s="233">
        <v>0</v>
      </c>
      <c r="J89" s="235">
        <v>4</v>
      </c>
    </row>
    <row r="90" spans="1:10" x14ac:dyDescent="0.2">
      <c r="A90" s="1">
        <v>87</v>
      </c>
      <c r="B90" t="s">
        <v>171</v>
      </c>
      <c r="C90" t="s">
        <v>172</v>
      </c>
      <c r="D90">
        <v>59</v>
      </c>
      <c r="E90">
        <v>10</v>
      </c>
      <c r="F90" s="3">
        <v>115</v>
      </c>
      <c r="G90" s="4">
        <v>1188</v>
      </c>
      <c r="H90" s="5">
        <f t="shared" ref="H90:H101" si="13">+G90/(D90-E90)</f>
        <v>24.244897959183675</v>
      </c>
      <c r="I90">
        <v>1</v>
      </c>
      <c r="J90">
        <v>5</v>
      </c>
    </row>
    <row r="91" spans="1:10" x14ac:dyDescent="0.2">
      <c r="A91" s="1">
        <v>88</v>
      </c>
      <c r="B91" s="76" t="s">
        <v>919</v>
      </c>
      <c r="C91" s="76" t="s">
        <v>300</v>
      </c>
      <c r="D91" s="76">
        <v>25</v>
      </c>
      <c r="E91" s="76">
        <v>0</v>
      </c>
      <c r="F91" s="195">
        <v>176</v>
      </c>
      <c r="G91" s="199">
        <v>1185</v>
      </c>
      <c r="H91" s="197">
        <f t="shared" si="13"/>
        <v>47.4</v>
      </c>
      <c r="I91" s="76">
        <v>5</v>
      </c>
      <c r="J91" s="198">
        <v>5</v>
      </c>
    </row>
    <row r="92" spans="1:10" x14ac:dyDescent="0.2">
      <c r="A92" s="1">
        <v>89</v>
      </c>
      <c r="B92" s="238" t="s">
        <v>955</v>
      </c>
      <c r="C92" s="238" t="s">
        <v>956</v>
      </c>
      <c r="D92" s="238">
        <v>44</v>
      </c>
      <c r="E92" s="238">
        <v>4</v>
      </c>
      <c r="F92" s="239">
        <v>128</v>
      </c>
      <c r="G92" s="240">
        <v>1178</v>
      </c>
      <c r="H92" s="197">
        <f t="shared" si="13"/>
        <v>29.45</v>
      </c>
      <c r="I92" s="238">
        <v>2</v>
      </c>
      <c r="J92" s="238">
        <v>7</v>
      </c>
    </row>
    <row r="93" spans="1:10" x14ac:dyDescent="0.2">
      <c r="A93" s="1">
        <v>90</v>
      </c>
      <c r="B93" s="238" t="s">
        <v>953</v>
      </c>
      <c r="C93" s="238" t="s">
        <v>957</v>
      </c>
      <c r="D93" s="238">
        <v>54</v>
      </c>
      <c r="E93" s="238">
        <v>12</v>
      </c>
      <c r="F93" s="239" t="s">
        <v>958</v>
      </c>
      <c r="G93" s="240">
        <v>1177</v>
      </c>
      <c r="H93" s="197">
        <f t="shared" si="13"/>
        <v>28.023809523809526</v>
      </c>
      <c r="I93" s="238">
        <v>2</v>
      </c>
      <c r="J93" s="238">
        <v>5</v>
      </c>
    </row>
    <row r="94" spans="1:10" x14ac:dyDescent="0.2">
      <c r="A94" s="1">
        <v>91</v>
      </c>
      <c r="B94" t="s">
        <v>174</v>
      </c>
      <c r="C94" t="s">
        <v>175</v>
      </c>
      <c r="D94">
        <v>51</v>
      </c>
      <c r="E94">
        <v>6</v>
      </c>
      <c r="F94" s="3" t="s">
        <v>176</v>
      </c>
      <c r="G94" s="4">
        <v>1171</v>
      </c>
      <c r="H94" s="5">
        <f t="shared" si="13"/>
        <v>26.022222222222222</v>
      </c>
      <c r="I94">
        <v>1</v>
      </c>
      <c r="J94">
        <v>2</v>
      </c>
    </row>
    <row r="95" spans="1:10" x14ac:dyDescent="0.2">
      <c r="A95" s="1">
        <v>92</v>
      </c>
      <c r="B95" t="s">
        <v>177</v>
      </c>
      <c r="C95" t="s">
        <v>178</v>
      </c>
      <c r="D95">
        <v>50</v>
      </c>
      <c r="E95">
        <v>3</v>
      </c>
      <c r="F95" s="3">
        <v>110</v>
      </c>
      <c r="G95" s="4">
        <v>1144</v>
      </c>
      <c r="H95" s="5">
        <f t="shared" si="13"/>
        <v>24.340425531914892</v>
      </c>
      <c r="I95">
        <v>2</v>
      </c>
      <c r="J95">
        <v>3</v>
      </c>
    </row>
    <row r="96" spans="1:10" x14ac:dyDescent="0.2">
      <c r="A96" s="75">
        <v>93</v>
      </c>
      <c r="B96" t="s">
        <v>179</v>
      </c>
      <c r="C96" t="s">
        <v>180</v>
      </c>
      <c r="D96">
        <v>65</v>
      </c>
      <c r="E96">
        <v>6</v>
      </c>
      <c r="F96" s="3">
        <v>85</v>
      </c>
      <c r="G96" s="4">
        <v>1130</v>
      </c>
      <c r="H96" s="5">
        <f t="shared" si="13"/>
        <v>19.152542372881356</v>
      </c>
      <c r="I96">
        <v>0</v>
      </c>
      <c r="J96">
        <v>2</v>
      </c>
    </row>
    <row r="97" spans="1:10" x14ac:dyDescent="0.2">
      <c r="A97" s="75">
        <v>94</v>
      </c>
      <c r="B97" t="s">
        <v>181</v>
      </c>
      <c r="C97" t="s">
        <v>182</v>
      </c>
      <c r="D97">
        <v>43</v>
      </c>
      <c r="E97">
        <v>7</v>
      </c>
      <c r="F97" s="3">
        <v>80</v>
      </c>
      <c r="G97" s="4">
        <v>1127</v>
      </c>
      <c r="H97" s="5">
        <f t="shared" si="13"/>
        <v>31.305555555555557</v>
      </c>
      <c r="I97">
        <v>0</v>
      </c>
      <c r="J97">
        <v>6</v>
      </c>
    </row>
    <row r="98" spans="1:10" x14ac:dyDescent="0.2">
      <c r="A98" s="75">
        <v>95</v>
      </c>
      <c r="B98" t="s">
        <v>183</v>
      </c>
      <c r="C98" t="s">
        <v>184</v>
      </c>
      <c r="D98">
        <v>45</v>
      </c>
      <c r="E98">
        <v>2</v>
      </c>
      <c r="F98" s="3" t="s">
        <v>185</v>
      </c>
      <c r="G98" s="4">
        <v>1106</v>
      </c>
      <c r="H98" s="5">
        <f t="shared" si="13"/>
        <v>25.720930232558139</v>
      </c>
      <c r="I98">
        <v>0</v>
      </c>
      <c r="J98">
        <v>7</v>
      </c>
    </row>
    <row r="99" spans="1:10" x14ac:dyDescent="0.2">
      <c r="A99" s="75">
        <v>96</v>
      </c>
      <c r="B99" t="s">
        <v>188</v>
      </c>
      <c r="C99" t="s">
        <v>189</v>
      </c>
      <c r="D99">
        <v>46</v>
      </c>
      <c r="E99">
        <v>6</v>
      </c>
      <c r="F99" s="3">
        <v>107</v>
      </c>
      <c r="G99" s="4">
        <v>1084</v>
      </c>
      <c r="H99" s="5">
        <f t="shared" si="13"/>
        <v>27.1</v>
      </c>
      <c r="I99">
        <v>1</v>
      </c>
      <c r="J99">
        <v>3</v>
      </c>
    </row>
    <row r="100" spans="1:10" x14ac:dyDescent="0.2">
      <c r="A100" s="75">
        <v>97</v>
      </c>
      <c r="B100" t="s">
        <v>190</v>
      </c>
      <c r="C100" t="s">
        <v>191</v>
      </c>
      <c r="D100">
        <v>70</v>
      </c>
      <c r="E100">
        <v>10</v>
      </c>
      <c r="F100" s="3">
        <v>93</v>
      </c>
      <c r="G100" s="4">
        <v>1078</v>
      </c>
      <c r="H100" s="5">
        <f t="shared" si="13"/>
        <v>17.966666666666665</v>
      </c>
      <c r="I100">
        <v>0</v>
      </c>
      <c r="J100">
        <v>3</v>
      </c>
    </row>
    <row r="101" spans="1:10" x14ac:dyDescent="0.2">
      <c r="A101" s="75">
        <v>98</v>
      </c>
      <c r="B101" t="s">
        <v>192</v>
      </c>
      <c r="C101" t="s">
        <v>193</v>
      </c>
      <c r="D101">
        <v>48</v>
      </c>
      <c r="E101">
        <v>7</v>
      </c>
      <c r="F101" s="3">
        <v>57</v>
      </c>
      <c r="G101" s="4">
        <v>1067</v>
      </c>
      <c r="H101" s="5">
        <f t="shared" si="13"/>
        <v>26.024390243902438</v>
      </c>
      <c r="I101">
        <v>0</v>
      </c>
      <c r="J101">
        <v>5</v>
      </c>
    </row>
    <row r="102" spans="1:10" x14ac:dyDescent="0.2">
      <c r="A102" s="75">
        <v>99</v>
      </c>
      <c r="B102" t="s">
        <v>195</v>
      </c>
      <c r="C102" t="s">
        <v>196</v>
      </c>
      <c r="D102">
        <v>44</v>
      </c>
      <c r="E102">
        <v>7</v>
      </c>
      <c r="F102" s="3" t="s">
        <v>197</v>
      </c>
      <c r="G102" s="4">
        <v>1043</v>
      </c>
      <c r="H102" s="5">
        <f>+G102/(D102-E102)</f>
        <v>28.189189189189189</v>
      </c>
      <c r="I102">
        <v>1</v>
      </c>
      <c r="J102">
        <v>2</v>
      </c>
    </row>
    <row r="103" spans="1:10" x14ac:dyDescent="0.2">
      <c r="A103" s="75">
        <v>100</v>
      </c>
      <c r="B103" t="s">
        <v>949</v>
      </c>
      <c r="C103" t="s">
        <v>959</v>
      </c>
      <c r="D103">
        <v>75</v>
      </c>
      <c r="E103">
        <v>7</v>
      </c>
      <c r="F103" s="3">
        <v>94</v>
      </c>
      <c r="G103" s="4">
        <v>1041</v>
      </c>
      <c r="H103" s="5">
        <f>+G103/(D103-E103)</f>
        <v>15.308823529411764</v>
      </c>
      <c r="I103">
        <v>0</v>
      </c>
      <c r="J103">
        <v>3</v>
      </c>
    </row>
    <row r="104" spans="1:10" x14ac:dyDescent="0.2">
      <c r="A104" s="75">
        <v>101</v>
      </c>
      <c r="B104" t="s">
        <v>198</v>
      </c>
      <c r="C104" t="s">
        <v>199</v>
      </c>
      <c r="D104">
        <v>48</v>
      </c>
      <c r="E104">
        <v>4</v>
      </c>
      <c r="F104" s="3">
        <v>81</v>
      </c>
      <c r="G104" s="4">
        <v>1036</v>
      </c>
      <c r="H104" s="5">
        <f>+G104/(D104-E104)</f>
        <v>23.545454545454547</v>
      </c>
      <c r="I104">
        <v>0</v>
      </c>
      <c r="J104">
        <v>3</v>
      </c>
    </row>
    <row r="105" spans="1:10" x14ac:dyDescent="0.2">
      <c r="A105" s="75">
        <v>102</v>
      </c>
      <c r="B105" t="s">
        <v>200</v>
      </c>
      <c r="C105" t="s">
        <v>201</v>
      </c>
      <c r="D105">
        <v>49</v>
      </c>
      <c r="E105">
        <v>7</v>
      </c>
      <c r="F105" s="3">
        <v>71</v>
      </c>
      <c r="G105" s="4">
        <v>1021</v>
      </c>
      <c r="H105" s="5">
        <f>+G105/(D105-E105)</f>
        <v>24.30952380952381</v>
      </c>
      <c r="I105">
        <v>0</v>
      </c>
      <c r="J105">
        <v>3</v>
      </c>
    </row>
    <row r="106" spans="1:10" x14ac:dyDescent="0.2">
      <c r="A106" s="75">
        <v>103</v>
      </c>
      <c r="B106" t="s">
        <v>202</v>
      </c>
      <c r="C106" t="s">
        <v>203</v>
      </c>
      <c r="D106">
        <v>58</v>
      </c>
      <c r="E106">
        <v>6</v>
      </c>
      <c r="F106" s="3">
        <v>92</v>
      </c>
      <c r="G106" s="4">
        <v>1010</v>
      </c>
      <c r="H106" s="5">
        <f>+G106/(D106-E106)</f>
        <v>19.423076923076923</v>
      </c>
      <c r="I106">
        <v>0</v>
      </c>
      <c r="J106">
        <v>3</v>
      </c>
    </row>
    <row r="107" spans="1:10" x14ac:dyDescent="0.2">
      <c r="A107" s="75">
        <v>104</v>
      </c>
      <c r="B107" t="s">
        <v>820</v>
      </c>
      <c r="C107" t="s">
        <v>823</v>
      </c>
      <c r="D107">
        <v>30</v>
      </c>
      <c r="E107">
        <v>4</v>
      </c>
      <c r="F107" s="3" t="s">
        <v>824</v>
      </c>
      <c r="G107" s="4">
        <v>1002</v>
      </c>
      <c r="H107" s="5">
        <v>38.54</v>
      </c>
      <c r="I107">
        <v>2</v>
      </c>
      <c r="J107">
        <v>3</v>
      </c>
    </row>
  </sheetData>
  <phoneticPr fontId="2" type="noConversion"/>
  <printOptions horizontalCentered="1"/>
  <pageMargins left="0.74803149606299213" right="0.74803149606299213" top="1.1811023622047245" bottom="0.98425196850393704" header="0.51181102362204722" footer="0.51181102362204722"/>
  <pageSetup paperSize="9" scale="85" fitToHeight="0" orientation="portrait" r:id="rId1"/>
  <headerFooter alignWithMargins="0">
    <oddHeader>&amp;L&amp;G&amp;C&amp;"Arial,Bold"Virtual Hall of Fame Board&amp;"Arial,Regular"
&amp;"Arial,Bold"&amp;9All Players (1919-2008)&amp;R&amp;"Arial,Bold"&amp;K00-048Northbridge Cricket Club</oddHeader>
    <oddFooter>&amp;C&amp;A&amp;R&amp;P of 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workbookViewId="0">
      <selection activeCell="C2" sqref="C2"/>
    </sheetView>
  </sheetViews>
  <sheetFormatPr defaultRowHeight="12.75" x14ac:dyDescent="0.2"/>
  <cols>
    <col min="2" max="3" width="15.85546875" customWidth="1"/>
  </cols>
  <sheetData>
    <row r="1" spans="1:10" x14ac:dyDescent="0.2">
      <c r="A1" s="150"/>
      <c r="B1" s="151"/>
      <c r="C1" s="152" t="s">
        <v>961</v>
      </c>
      <c r="D1" s="151"/>
      <c r="E1" s="151"/>
      <c r="F1" s="153"/>
      <c r="G1" s="154"/>
      <c r="H1" s="155"/>
      <c r="I1" s="151"/>
      <c r="J1" s="151"/>
    </row>
    <row r="2" spans="1:10" x14ac:dyDescent="0.2">
      <c r="A2" s="150"/>
      <c r="B2" s="151"/>
      <c r="C2" s="152" t="s">
        <v>0</v>
      </c>
      <c r="D2" s="151"/>
      <c r="E2" s="151"/>
      <c r="F2" s="153"/>
      <c r="G2" s="154"/>
      <c r="H2" s="155"/>
      <c r="I2" s="151"/>
      <c r="J2" s="151"/>
    </row>
    <row r="3" spans="1:10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810</v>
      </c>
      <c r="F3" s="1" t="s">
        <v>5</v>
      </c>
      <c r="G3" s="6" t="s">
        <v>6</v>
      </c>
      <c r="H3" s="7" t="s">
        <v>7</v>
      </c>
      <c r="I3" s="1" t="s">
        <v>8</v>
      </c>
      <c r="J3" s="1" t="s">
        <v>9</v>
      </c>
    </row>
    <row r="4" spans="1:10" x14ac:dyDescent="0.2">
      <c r="A4" s="1">
        <v>1</v>
      </c>
      <c r="B4" s="76" t="s">
        <v>919</v>
      </c>
      <c r="C4" s="76" t="s">
        <v>300</v>
      </c>
      <c r="D4" s="76">
        <v>25</v>
      </c>
      <c r="E4" s="76">
        <v>0</v>
      </c>
      <c r="F4" s="195">
        <v>176</v>
      </c>
      <c r="G4" s="199">
        <v>1185</v>
      </c>
      <c r="H4" s="197">
        <f t="shared" ref="H4" si="0">+G4/(D4-E4)</f>
        <v>47.4</v>
      </c>
      <c r="I4" s="76">
        <v>5</v>
      </c>
      <c r="J4" s="198">
        <v>5</v>
      </c>
    </row>
    <row r="5" spans="1:10" x14ac:dyDescent="0.2">
      <c r="A5" s="1">
        <v>2</v>
      </c>
      <c r="B5" s="110" t="s">
        <v>70</v>
      </c>
      <c r="C5" s="111" t="s">
        <v>71</v>
      </c>
      <c r="D5" s="111">
        <v>49</v>
      </c>
      <c r="E5" s="111">
        <v>2</v>
      </c>
      <c r="F5" s="112">
        <v>145</v>
      </c>
      <c r="G5" s="113">
        <v>2167</v>
      </c>
      <c r="H5" s="114">
        <f t="shared" ref="H5:H7" si="1">+G5/(D5-E5)</f>
        <v>46.106382978723403</v>
      </c>
      <c r="I5" s="111">
        <v>7</v>
      </c>
      <c r="J5" s="115">
        <v>11</v>
      </c>
    </row>
    <row r="6" spans="1:10" x14ac:dyDescent="0.2">
      <c r="A6" s="1">
        <v>3</v>
      </c>
      <c r="B6" s="116" t="s">
        <v>29</v>
      </c>
      <c r="C6" s="105" t="s">
        <v>30</v>
      </c>
      <c r="D6" s="105">
        <v>87</v>
      </c>
      <c r="E6" s="105">
        <v>17</v>
      </c>
      <c r="F6" s="106">
        <v>145</v>
      </c>
      <c r="G6" s="107">
        <v>3101</v>
      </c>
      <c r="H6" s="108">
        <f t="shared" si="1"/>
        <v>44.3</v>
      </c>
      <c r="I6" s="105">
        <v>6</v>
      </c>
      <c r="J6" s="109">
        <v>4</v>
      </c>
    </row>
    <row r="7" spans="1:10" x14ac:dyDescent="0.2">
      <c r="A7" s="1">
        <v>4</v>
      </c>
      <c r="B7" s="116" t="s">
        <v>68</v>
      </c>
      <c r="C7" s="105" t="s">
        <v>69</v>
      </c>
      <c r="D7" s="105">
        <v>57</v>
      </c>
      <c r="E7" s="105">
        <v>6</v>
      </c>
      <c r="F7" s="106">
        <v>133</v>
      </c>
      <c r="G7" s="107">
        <v>2210</v>
      </c>
      <c r="H7" s="108">
        <f t="shared" si="1"/>
        <v>43.333333333333336</v>
      </c>
      <c r="I7" s="105">
        <v>7</v>
      </c>
      <c r="J7" s="109">
        <v>2</v>
      </c>
    </row>
    <row r="8" spans="1:10" x14ac:dyDescent="0.2">
      <c r="A8" s="1">
        <v>5</v>
      </c>
      <c r="B8" s="82" t="s">
        <v>953</v>
      </c>
      <c r="C8" s="82" t="s">
        <v>922</v>
      </c>
      <c r="D8" s="229">
        <v>34</v>
      </c>
      <c r="E8" s="229">
        <v>4</v>
      </c>
      <c r="F8" s="230">
        <v>131</v>
      </c>
      <c r="G8" s="237">
        <v>1261</v>
      </c>
      <c r="H8" s="231">
        <f t="shared" ref="H8:H12" si="2">+G8/(D8-E8)</f>
        <v>42.033333333333331</v>
      </c>
      <c r="I8" s="229">
        <v>1</v>
      </c>
      <c r="J8" s="232">
        <v>8</v>
      </c>
    </row>
    <row r="9" spans="1:10" x14ac:dyDescent="0.2">
      <c r="A9" s="1">
        <v>6</v>
      </c>
      <c r="B9" s="116" t="s">
        <v>98</v>
      </c>
      <c r="C9" s="105" t="s">
        <v>99</v>
      </c>
      <c r="D9" s="105">
        <v>63</v>
      </c>
      <c r="E9" s="105">
        <v>19</v>
      </c>
      <c r="F9" s="106" t="s">
        <v>100</v>
      </c>
      <c r="G9" s="107">
        <v>1759</v>
      </c>
      <c r="H9" s="108">
        <f t="shared" si="2"/>
        <v>39.977272727272727</v>
      </c>
      <c r="I9" s="105">
        <v>3</v>
      </c>
      <c r="J9" s="109">
        <v>4</v>
      </c>
    </row>
    <row r="10" spans="1:10" x14ac:dyDescent="0.2">
      <c r="A10" s="1">
        <v>7</v>
      </c>
      <c r="B10" s="110" t="s">
        <v>134</v>
      </c>
      <c r="C10" s="111" t="s">
        <v>135</v>
      </c>
      <c r="D10" s="111">
        <v>45</v>
      </c>
      <c r="E10" s="111">
        <v>8</v>
      </c>
      <c r="F10" s="112">
        <v>134</v>
      </c>
      <c r="G10" s="113">
        <v>1476</v>
      </c>
      <c r="H10" s="114">
        <f t="shared" si="2"/>
        <v>39.891891891891895</v>
      </c>
      <c r="I10" s="111">
        <v>3</v>
      </c>
      <c r="J10" s="115">
        <v>7</v>
      </c>
    </row>
    <row r="11" spans="1:10" x14ac:dyDescent="0.2">
      <c r="A11" s="1">
        <v>8</v>
      </c>
      <c r="B11" s="116" t="s">
        <v>165</v>
      </c>
      <c r="C11" s="105" t="s">
        <v>166</v>
      </c>
      <c r="D11" s="105">
        <v>39</v>
      </c>
      <c r="E11" s="105">
        <v>8</v>
      </c>
      <c r="F11" s="106">
        <v>110</v>
      </c>
      <c r="G11" s="107">
        <v>1233</v>
      </c>
      <c r="H11" s="108">
        <f t="shared" si="2"/>
        <v>39.774193548387096</v>
      </c>
      <c r="I11" s="105">
        <v>1</v>
      </c>
      <c r="J11" s="109">
        <v>7</v>
      </c>
    </row>
    <row r="12" spans="1:10" x14ac:dyDescent="0.2">
      <c r="A12" s="1">
        <v>9</v>
      </c>
      <c r="B12" s="110" t="s">
        <v>65</v>
      </c>
      <c r="C12" s="111" t="s">
        <v>66</v>
      </c>
      <c r="D12" s="111">
        <v>62</v>
      </c>
      <c r="E12" s="111">
        <v>5</v>
      </c>
      <c r="F12" s="112" t="s">
        <v>67</v>
      </c>
      <c r="G12" s="113">
        <v>2224</v>
      </c>
      <c r="H12" s="114">
        <f t="shared" si="2"/>
        <v>39.017543859649123</v>
      </c>
      <c r="I12" s="111">
        <v>5</v>
      </c>
      <c r="J12" s="115">
        <v>1</v>
      </c>
    </row>
    <row r="13" spans="1:10" x14ac:dyDescent="0.2">
      <c r="A13" s="1">
        <v>10</v>
      </c>
      <c r="B13" s="110" t="s">
        <v>820</v>
      </c>
      <c r="C13" s="111" t="s">
        <v>823</v>
      </c>
      <c r="D13" s="111">
        <v>30</v>
      </c>
      <c r="E13" s="111">
        <v>4</v>
      </c>
      <c r="F13" s="112" t="s">
        <v>824</v>
      </c>
      <c r="G13" s="113">
        <v>1002</v>
      </c>
      <c r="H13" s="114">
        <v>38.54</v>
      </c>
      <c r="I13" s="111">
        <v>2</v>
      </c>
      <c r="J13" s="115">
        <v>3</v>
      </c>
    </row>
    <row r="14" spans="1:10" x14ac:dyDescent="0.2">
      <c r="A14" s="1">
        <v>11</v>
      </c>
      <c r="B14" s="82" t="s">
        <v>951</v>
      </c>
      <c r="C14" s="82" t="s">
        <v>920</v>
      </c>
      <c r="D14" s="229">
        <v>53</v>
      </c>
      <c r="E14" s="229">
        <v>7</v>
      </c>
      <c r="F14" s="191" t="s">
        <v>921</v>
      </c>
      <c r="G14" s="237">
        <v>1708</v>
      </c>
      <c r="H14" s="231">
        <f t="shared" ref="H14" si="3">+G14/(D14-E14)</f>
        <v>37.130434782608695</v>
      </c>
      <c r="I14" s="229">
        <v>4</v>
      </c>
      <c r="J14" s="232">
        <v>5</v>
      </c>
    </row>
    <row r="15" spans="1:10" x14ac:dyDescent="0.2">
      <c r="A15" s="1">
        <v>12</v>
      </c>
      <c r="B15" s="110" t="s">
        <v>40</v>
      </c>
      <c r="C15" s="111" t="s">
        <v>41</v>
      </c>
      <c r="D15" s="111">
        <v>94</v>
      </c>
      <c r="E15" s="111">
        <v>19</v>
      </c>
      <c r="F15" s="112" t="s">
        <v>42</v>
      </c>
      <c r="G15" s="113">
        <v>2746</v>
      </c>
      <c r="H15" s="114">
        <f t="shared" ref="H15:H83" si="4">+G15/(D15-E15)</f>
        <v>36.613333333333337</v>
      </c>
      <c r="I15" s="111">
        <v>4</v>
      </c>
      <c r="J15" s="115">
        <v>5</v>
      </c>
    </row>
    <row r="16" spans="1:10" x14ac:dyDescent="0.2">
      <c r="A16" s="1">
        <v>13</v>
      </c>
      <c r="B16" s="116" t="s">
        <v>93</v>
      </c>
      <c r="C16" s="105" t="s">
        <v>94</v>
      </c>
      <c r="D16" s="105">
        <v>66</v>
      </c>
      <c r="E16" s="105">
        <v>16</v>
      </c>
      <c r="F16" s="106">
        <v>91</v>
      </c>
      <c r="G16" s="107">
        <v>1813</v>
      </c>
      <c r="H16" s="108">
        <f t="shared" si="4"/>
        <v>36.26</v>
      </c>
      <c r="I16" s="105">
        <v>0</v>
      </c>
      <c r="J16" s="109">
        <v>12</v>
      </c>
    </row>
    <row r="17" spans="1:10" x14ac:dyDescent="0.2">
      <c r="A17" s="1">
        <v>14</v>
      </c>
      <c r="B17" s="110" t="s">
        <v>72</v>
      </c>
      <c r="C17" s="111" t="s">
        <v>73</v>
      </c>
      <c r="D17" s="111">
        <v>70</v>
      </c>
      <c r="E17" s="111">
        <v>12</v>
      </c>
      <c r="F17" s="112">
        <v>107</v>
      </c>
      <c r="G17" s="113">
        <v>2084</v>
      </c>
      <c r="H17" s="114">
        <f t="shared" si="4"/>
        <v>35.931034482758619</v>
      </c>
      <c r="I17" s="111">
        <v>1</v>
      </c>
      <c r="J17" s="115">
        <v>11</v>
      </c>
    </row>
    <row r="18" spans="1:10" x14ac:dyDescent="0.2">
      <c r="A18" s="1">
        <v>15</v>
      </c>
      <c r="B18" s="116" t="s">
        <v>883</v>
      </c>
      <c r="C18" s="105" t="s">
        <v>186</v>
      </c>
      <c r="D18" s="105">
        <v>67</v>
      </c>
      <c r="E18" s="105">
        <v>6</v>
      </c>
      <c r="F18" s="106" t="s">
        <v>187</v>
      </c>
      <c r="G18" s="107">
        <v>2077</v>
      </c>
      <c r="H18" s="108">
        <f t="shared" si="4"/>
        <v>34.049180327868854</v>
      </c>
      <c r="I18" s="105">
        <v>3</v>
      </c>
      <c r="J18" s="109">
        <v>10</v>
      </c>
    </row>
    <row r="19" spans="1:10" x14ac:dyDescent="0.2">
      <c r="A19" s="1">
        <v>16</v>
      </c>
      <c r="B19" s="116" t="s">
        <v>74</v>
      </c>
      <c r="C19" s="105" t="s">
        <v>75</v>
      </c>
      <c r="D19" s="105">
        <v>90</v>
      </c>
      <c r="E19" s="105">
        <v>26</v>
      </c>
      <c r="F19" s="106" t="s">
        <v>76</v>
      </c>
      <c r="G19" s="107">
        <v>2071</v>
      </c>
      <c r="H19" s="108">
        <f t="shared" si="4"/>
        <v>32.359375</v>
      </c>
      <c r="I19" s="105">
        <v>3</v>
      </c>
      <c r="J19" s="109">
        <v>4</v>
      </c>
    </row>
    <row r="20" spans="1:10" x14ac:dyDescent="0.2">
      <c r="A20" s="1">
        <v>17</v>
      </c>
      <c r="B20" s="110" t="s">
        <v>27</v>
      </c>
      <c r="C20" s="111" t="s">
        <v>28</v>
      </c>
      <c r="D20" s="111">
        <v>128</v>
      </c>
      <c r="E20" s="111">
        <v>17</v>
      </c>
      <c r="F20" s="112">
        <v>125</v>
      </c>
      <c r="G20" s="113">
        <v>3565</v>
      </c>
      <c r="H20" s="114">
        <f t="shared" si="4"/>
        <v>32.117117117117118</v>
      </c>
      <c r="I20" s="111">
        <v>3</v>
      </c>
      <c r="J20" s="115">
        <v>20</v>
      </c>
    </row>
    <row r="21" spans="1:10" x14ac:dyDescent="0.2">
      <c r="A21" s="1">
        <v>18</v>
      </c>
      <c r="B21" s="110" t="s">
        <v>181</v>
      </c>
      <c r="C21" s="111" t="s">
        <v>182</v>
      </c>
      <c r="D21" s="111">
        <v>43</v>
      </c>
      <c r="E21" s="111">
        <v>7</v>
      </c>
      <c r="F21" s="112">
        <v>80</v>
      </c>
      <c r="G21" s="113">
        <v>1127</v>
      </c>
      <c r="H21" s="114">
        <f t="shared" si="4"/>
        <v>31.305555555555557</v>
      </c>
      <c r="I21" s="111">
        <v>0</v>
      </c>
      <c r="J21" s="115">
        <v>6</v>
      </c>
    </row>
    <row r="22" spans="1:10" x14ac:dyDescent="0.2">
      <c r="A22" s="1">
        <v>19</v>
      </c>
      <c r="B22" s="110" t="s">
        <v>91</v>
      </c>
      <c r="C22" s="111" t="s">
        <v>92</v>
      </c>
      <c r="D22" s="111">
        <v>73</v>
      </c>
      <c r="E22" s="111">
        <v>14</v>
      </c>
      <c r="F22" s="112">
        <v>135</v>
      </c>
      <c r="G22" s="113">
        <v>1829</v>
      </c>
      <c r="H22" s="114">
        <f t="shared" si="4"/>
        <v>31</v>
      </c>
      <c r="I22" s="111">
        <v>2</v>
      </c>
      <c r="J22" s="115">
        <v>11</v>
      </c>
    </row>
    <row r="23" spans="1:10" x14ac:dyDescent="0.2">
      <c r="A23" s="1">
        <v>20</v>
      </c>
      <c r="B23" s="116" t="s">
        <v>132</v>
      </c>
      <c r="C23" s="105" t="s">
        <v>133</v>
      </c>
      <c r="D23" s="105">
        <v>55</v>
      </c>
      <c r="E23" s="105">
        <v>7</v>
      </c>
      <c r="F23" s="106">
        <v>93</v>
      </c>
      <c r="G23" s="107">
        <v>1476</v>
      </c>
      <c r="H23" s="108">
        <f t="shared" si="4"/>
        <v>30.75</v>
      </c>
      <c r="I23" s="105">
        <v>0</v>
      </c>
      <c r="J23" s="109">
        <v>3</v>
      </c>
    </row>
    <row r="24" spans="1:10" x14ac:dyDescent="0.2">
      <c r="A24" s="1">
        <v>21</v>
      </c>
      <c r="B24" s="110" t="s">
        <v>21</v>
      </c>
      <c r="C24" s="111" t="s">
        <v>22</v>
      </c>
      <c r="D24" s="111">
        <v>173</v>
      </c>
      <c r="E24" s="111">
        <v>18</v>
      </c>
      <c r="F24" s="112" t="s">
        <v>23</v>
      </c>
      <c r="G24" s="113">
        <v>4729</v>
      </c>
      <c r="H24" s="114">
        <f t="shared" si="4"/>
        <v>30.509677419354837</v>
      </c>
      <c r="I24" s="111">
        <v>9</v>
      </c>
      <c r="J24" s="115">
        <v>16</v>
      </c>
    </row>
    <row r="25" spans="1:10" x14ac:dyDescent="0.2">
      <c r="A25" s="1">
        <v>22</v>
      </c>
      <c r="B25" s="110" t="s">
        <v>46</v>
      </c>
      <c r="C25" s="111" t="s">
        <v>47</v>
      </c>
      <c r="D25" s="111">
        <v>93</v>
      </c>
      <c r="E25" s="111">
        <v>9</v>
      </c>
      <c r="F25" s="112">
        <v>106</v>
      </c>
      <c r="G25" s="113">
        <v>2519</v>
      </c>
      <c r="H25" s="114">
        <f t="shared" si="4"/>
        <v>29.988095238095237</v>
      </c>
      <c r="I25" s="111">
        <v>2</v>
      </c>
      <c r="J25" s="115">
        <v>11</v>
      </c>
    </row>
    <row r="26" spans="1:10" x14ac:dyDescent="0.2">
      <c r="A26" s="1">
        <v>23</v>
      </c>
      <c r="B26" s="116" t="s">
        <v>144</v>
      </c>
      <c r="C26" s="105" t="s">
        <v>145</v>
      </c>
      <c r="D26" s="105">
        <v>54</v>
      </c>
      <c r="E26" s="105">
        <v>7</v>
      </c>
      <c r="F26" s="106" t="s">
        <v>146</v>
      </c>
      <c r="G26" s="107">
        <v>1399</v>
      </c>
      <c r="H26" s="108">
        <f t="shared" si="4"/>
        <v>29.76595744680851</v>
      </c>
      <c r="I26" s="105">
        <v>2</v>
      </c>
      <c r="J26" s="109">
        <v>3</v>
      </c>
    </row>
    <row r="27" spans="1:10" x14ac:dyDescent="0.2">
      <c r="A27" s="1">
        <v>24</v>
      </c>
      <c r="B27" s="116" t="s">
        <v>48</v>
      </c>
      <c r="C27" s="105" t="s">
        <v>49</v>
      </c>
      <c r="D27" s="105">
        <v>94</v>
      </c>
      <c r="E27" s="105">
        <v>12</v>
      </c>
      <c r="F27" s="106">
        <v>110</v>
      </c>
      <c r="G27" s="107">
        <v>2427</v>
      </c>
      <c r="H27" s="108">
        <f t="shared" si="4"/>
        <v>29.597560975609756</v>
      </c>
      <c r="I27" s="105">
        <v>2</v>
      </c>
      <c r="J27" s="109">
        <v>8</v>
      </c>
    </row>
    <row r="28" spans="1:10" x14ac:dyDescent="0.2">
      <c r="A28" s="1">
        <v>25</v>
      </c>
      <c r="B28" s="238" t="s">
        <v>955</v>
      </c>
      <c r="C28" s="238" t="s">
        <v>956</v>
      </c>
      <c r="D28" s="238">
        <v>44</v>
      </c>
      <c r="E28" s="238">
        <v>4</v>
      </c>
      <c r="F28" s="239">
        <v>128</v>
      </c>
      <c r="G28" s="240">
        <v>1178</v>
      </c>
      <c r="H28" s="197">
        <f t="shared" si="4"/>
        <v>29.45</v>
      </c>
      <c r="I28" s="238">
        <v>2</v>
      </c>
      <c r="J28" s="238">
        <v>7</v>
      </c>
    </row>
    <row r="29" spans="1:10" x14ac:dyDescent="0.2">
      <c r="A29" s="1">
        <v>26</v>
      </c>
      <c r="B29" s="110" t="s">
        <v>101</v>
      </c>
      <c r="C29" s="111" t="s">
        <v>102</v>
      </c>
      <c r="D29" s="111">
        <v>63</v>
      </c>
      <c r="E29" s="111">
        <v>3</v>
      </c>
      <c r="F29" s="112" t="s">
        <v>103</v>
      </c>
      <c r="G29" s="113">
        <v>1738</v>
      </c>
      <c r="H29" s="114">
        <f t="shared" si="4"/>
        <v>28.966666666666665</v>
      </c>
      <c r="I29" s="111">
        <v>2</v>
      </c>
      <c r="J29" s="115">
        <v>5</v>
      </c>
    </row>
    <row r="30" spans="1:10" x14ac:dyDescent="0.2">
      <c r="A30" s="1">
        <v>27</v>
      </c>
      <c r="B30" s="116" t="s">
        <v>24</v>
      </c>
      <c r="C30" s="105" t="s">
        <v>25</v>
      </c>
      <c r="D30" s="105">
        <v>146</v>
      </c>
      <c r="E30" s="105">
        <v>7</v>
      </c>
      <c r="F30" s="106" t="s">
        <v>26</v>
      </c>
      <c r="G30" s="107">
        <v>3996</v>
      </c>
      <c r="H30" s="108">
        <f t="shared" si="4"/>
        <v>28.74820143884892</v>
      </c>
      <c r="I30" s="105">
        <v>5</v>
      </c>
      <c r="J30" s="109">
        <v>8</v>
      </c>
    </row>
    <row r="31" spans="1:10" x14ac:dyDescent="0.2">
      <c r="A31" s="1">
        <v>28</v>
      </c>
      <c r="B31" s="117" t="s">
        <v>195</v>
      </c>
      <c r="C31" s="118" t="s">
        <v>196</v>
      </c>
      <c r="D31" s="118">
        <v>44</v>
      </c>
      <c r="E31" s="118">
        <v>7</v>
      </c>
      <c r="F31" s="119" t="s">
        <v>197</v>
      </c>
      <c r="G31" s="120">
        <v>1043</v>
      </c>
      <c r="H31" s="121">
        <f t="shared" si="4"/>
        <v>28.189189189189189</v>
      </c>
      <c r="I31" s="118">
        <v>1</v>
      </c>
      <c r="J31" s="122">
        <v>2</v>
      </c>
    </row>
    <row r="32" spans="1:10" x14ac:dyDescent="0.2">
      <c r="A32" s="1">
        <v>29</v>
      </c>
      <c r="B32" s="123" t="s">
        <v>79</v>
      </c>
      <c r="C32" s="124" t="s">
        <v>80</v>
      </c>
      <c r="D32" s="124">
        <v>77</v>
      </c>
      <c r="E32" s="124">
        <v>7</v>
      </c>
      <c r="F32" s="125">
        <v>176</v>
      </c>
      <c r="G32" s="126">
        <v>1969</v>
      </c>
      <c r="H32" s="127">
        <f t="shared" si="4"/>
        <v>28.12857142857143</v>
      </c>
      <c r="I32" s="124">
        <v>3</v>
      </c>
      <c r="J32" s="128">
        <v>4</v>
      </c>
    </row>
    <row r="33" spans="1:10" x14ac:dyDescent="0.2">
      <c r="A33" s="1">
        <v>30</v>
      </c>
      <c r="B33" s="82" t="s">
        <v>157</v>
      </c>
      <c r="C33" s="83" t="s">
        <v>158</v>
      </c>
      <c r="D33" s="83">
        <v>50</v>
      </c>
      <c r="E33" s="83">
        <v>4</v>
      </c>
      <c r="F33" s="84">
        <v>115</v>
      </c>
      <c r="G33" s="85">
        <v>1294</v>
      </c>
      <c r="H33" s="86">
        <f>+G33/(D33-E33)</f>
        <v>28.130434782608695</v>
      </c>
      <c r="I33" s="83">
        <v>2</v>
      </c>
      <c r="J33" s="87">
        <v>1</v>
      </c>
    </row>
    <row r="34" spans="1:10" x14ac:dyDescent="0.2">
      <c r="A34" s="1">
        <v>31</v>
      </c>
      <c r="B34" s="76" t="s">
        <v>118</v>
      </c>
      <c r="C34" s="77" t="s">
        <v>119</v>
      </c>
      <c r="D34" s="111">
        <v>60</v>
      </c>
      <c r="E34" s="111">
        <v>6</v>
      </c>
      <c r="F34" s="112">
        <v>126</v>
      </c>
      <c r="G34" s="113">
        <v>1513</v>
      </c>
      <c r="H34" s="114">
        <f t="shared" ref="H34" si="5">+G34/(D34-E34)</f>
        <v>28.018518518518519</v>
      </c>
      <c r="I34" s="111">
        <v>3</v>
      </c>
      <c r="J34" s="115">
        <v>1</v>
      </c>
    </row>
    <row r="35" spans="1:10" x14ac:dyDescent="0.2">
      <c r="A35" s="1">
        <v>32</v>
      </c>
      <c r="B35" s="76" t="s">
        <v>130</v>
      </c>
      <c r="C35" s="77" t="s">
        <v>131</v>
      </c>
      <c r="D35" s="77">
        <v>64</v>
      </c>
      <c r="E35" s="77">
        <v>11</v>
      </c>
      <c r="F35" s="78">
        <v>86</v>
      </c>
      <c r="G35" s="79">
        <v>1485</v>
      </c>
      <c r="H35" s="80">
        <f>+G35/(D35-E35)</f>
        <v>28.018867924528301</v>
      </c>
      <c r="I35" s="77">
        <v>0</v>
      </c>
      <c r="J35" s="81">
        <v>4</v>
      </c>
    </row>
    <row r="36" spans="1:10" x14ac:dyDescent="0.2">
      <c r="A36" s="1">
        <v>33</v>
      </c>
      <c r="B36" s="238" t="s">
        <v>953</v>
      </c>
      <c r="C36" s="238" t="s">
        <v>957</v>
      </c>
      <c r="D36" s="238">
        <v>54</v>
      </c>
      <c r="E36" s="238">
        <v>12</v>
      </c>
      <c r="F36" s="239" t="s">
        <v>958</v>
      </c>
      <c r="G36" s="240">
        <v>1177</v>
      </c>
      <c r="H36" s="197">
        <f t="shared" ref="H36" si="6">+G36/(D36-E36)</f>
        <v>28.023809523809526</v>
      </c>
      <c r="I36" s="238">
        <v>2</v>
      </c>
      <c r="J36" s="238">
        <v>5</v>
      </c>
    </row>
    <row r="37" spans="1:10" x14ac:dyDescent="0.2">
      <c r="A37" s="1">
        <v>34</v>
      </c>
      <c r="B37" s="110" t="s">
        <v>50</v>
      </c>
      <c r="C37" s="111" t="s">
        <v>51</v>
      </c>
      <c r="D37" s="111">
        <v>96</v>
      </c>
      <c r="E37" s="111">
        <v>9</v>
      </c>
      <c r="F37" s="112">
        <v>137</v>
      </c>
      <c r="G37" s="113">
        <v>2416</v>
      </c>
      <c r="H37" s="114">
        <f t="shared" si="4"/>
        <v>27.770114942528735</v>
      </c>
      <c r="I37" s="111">
        <v>2</v>
      </c>
      <c r="J37" s="115">
        <v>5</v>
      </c>
    </row>
    <row r="38" spans="1:10" x14ac:dyDescent="0.2">
      <c r="A38" s="1">
        <v>35</v>
      </c>
      <c r="B38" s="110" t="s">
        <v>35</v>
      </c>
      <c r="C38" s="111" t="s">
        <v>36</v>
      </c>
      <c r="D38" s="111">
        <v>127</v>
      </c>
      <c r="E38" s="111">
        <v>22</v>
      </c>
      <c r="F38" s="112" t="s">
        <v>37</v>
      </c>
      <c r="G38" s="113">
        <v>2852</v>
      </c>
      <c r="H38" s="114">
        <f t="shared" si="4"/>
        <v>27.161904761904761</v>
      </c>
      <c r="I38" s="111">
        <v>1</v>
      </c>
      <c r="J38" s="115">
        <v>10</v>
      </c>
    </row>
    <row r="39" spans="1:10" x14ac:dyDescent="0.2">
      <c r="A39" s="1">
        <v>36</v>
      </c>
      <c r="B39" s="116" t="s">
        <v>188</v>
      </c>
      <c r="C39" s="105" t="s">
        <v>189</v>
      </c>
      <c r="D39" s="105">
        <v>46</v>
      </c>
      <c r="E39" s="105">
        <v>6</v>
      </c>
      <c r="F39" s="106">
        <v>107</v>
      </c>
      <c r="G39" s="107">
        <v>1084</v>
      </c>
      <c r="H39" s="108">
        <f t="shared" si="4"/>
        <v>27.1</v>
      </c>
      <c r="I39" s="105">
        <v>1</v>
      </c>
      <c r="J39" s="109">
        <v>3</v>
      </c>
    </row>
    <row r="40" spans="1:10" x14ac:dyDescent="0.2">
      <c r="A40" s="1">
        <v>37</v>
      </c>
      <c r="B40" s="76" t="s">
        <v>949</v>
      </c>
      <c r="C40" s="76" t="s">
        <v>886</v>
      </c>
      <c r="D40" s="76">
        <v>88</v>
      </c>
      <c r="E40" s="76">
        <v>11</v>
      </c>
      <c r="F40" s="195">
        <v>102</v>
      </c>
      <c r="G40" s="196">
        <v>2073</v>
      </c>
      <c r="H40" s="197">
        <f t="shared" si="4"/>
        <v>26.922077922077921</v>
      </c>
      <c r="I40" s="76">
        <v>1</v>
      </c>
      <c r="J40" s="198">
        <v>13</v>
      </c>
    </row>
    <row r="41" spans="1:10" x14ac:dyDescent="0.2">
      <c r="A41" s="1">
        <v>38</v>
      </c>
      <c r="B41" s="110" t="s">
        <v>106</v>
      </c>
      <c r="C41" s="111" t="s">
        <v>107</v>
      </c>
      <c r="D41" s="111">
        <v>72</v>
      </c>
      <c r="E41" s="111">
        <v>8</v>
      </c>
      <c r="F41" s="112" t="s">
        <v>108</v>
      </c>
      <c r="G41" s="113">
        <v>1704</v>
      </c>
      <c r="H41" s="114">
        <f t="shared" ref="H41:H47" si="7">+G41/(D41-E41)</f>
        <v>26.625</v>
      </c>
      <c r="I41" s="111">
        <v>1</v>
      </c>
      <c r="J41" s="115">
        <v>5</v>
      </c>
    </row>
    <row r="42" spans="1:10" x14ac:dyDescent="0.2">
      <c r="A42" s="1">
        <v>39</v>
      </c>
      <c r="B42" s="110" t="s">
        <v>122</v>
      </c>
      <c r="C42" s="111" t="s">
        <v>123</v>
      </c>
      <c r="D42" s="111">
        <v>65</v>
      </c>
      <c r="E42" s="111">
        <v>8</v>
      </c>
      <c r="F42" s="112">
        <v>109</v>
      </c>
      <c r="G42" s="113">
        <v>1509</v>
      </c>
      <c r="H42" s="114">
        <f t="shared" si="7"/>
        <v>26.473684210526315</v>
      </c>
      <c r="I42" s="111">
        <v>1</v>
      </c>
      <c r="J42" s="115">
        <v>8</v>
      </c>
    </row>
    <row r="43" spans="1:10" x14ac:dyDescent="0.2">
      <c r="A43" s="1">
        <v>40</v>
      </c>
      <c r="B43" s="110" t="s">
        <v>81</v>
      </c>
      <c r="C43" s="111" t="s">
        <v>82</v>
      </c>
      <c r="D43" s="111">
        <v>81</v>
      </c>
      <c r="E43" s="111">
        <v>8</v>
      </c>
      <c r="F43" s="112">
        <v>100</v>
      </c>
      <c r="G43" s="113">
        <v>1911</v>
      </c>
      <c r="H43" s="114">
        <f t="shared" si="7"/>
        <v>26.17808219178082</v>
      </c>
      <c r="I43" s="111">
        <v>1</v>
      </c>
      <c r="J43" s="115">
        <v>5</v>
      </c>
    </row>
    <row r="44" spans="1:10" x14ac:dyDescent="0.2">
      <c r="A44" s="1">
        <v>41</v>
      </c>
      <c r="B44" s="116" t="s">
        <v>174</v>
      </c>
      <c r="C44" s="105" t="s">
        <v>175</v>
      </c>
      <c r="D44" s="105">
        <v>51</v>
      </c>
      <c r="E44" s="105">
        <v>6</v>
      </c>
      <c r="F44" s="106" t="s">
        <v>176</v>
      </c>
      <c r="G44" s="107">
        <v>1171</v>
      </c>
      <c r="H44" s="108">
        <f t="shared" si="7"/>
        <v>26.022222222222222</v>
      </c>
      <c r="I44" s="105">
        <v>1</v>
      </c>
      <c r="J44" s="109">
        <v>2</v>
      </c>
    </row>
    <row r="45" spans="1:10" x14ac:dyDescent="0.2">
      <c r="A45" s="1">
        <v>42</v>
      </c>
      <c r="B45" s="116" t="s">
        <v>192</v>
      </c>
      <c r="C45" s="105" t="s">
        <v>193</v>
      </c>
      <c r="D45" s="105">
        <v>48</v>
      </c>
      <c r="E45" s="105">
        <v>7</v>
      </c>
      <c r="F45" s="106">
        <v>57</v>
      </c>
      <c r="G45" s="107">
        <v>1067</v>
      </c>
      <c r="H45" s="108">
        <f t="shared" si="7"/>
        <v>26.024390243902438</v>
      </c>
      <c r="I45" s="105">
        <v>0</v>
      </c>
      <c r="J45" s="109">
        <v>5</v>
      </c>
    </row>
    <row r="46" spans="1:10" x14ac:dyDescent="0.2">
      <c r="A46" s="1">
        <v>43</v>
      </c>
      <c r="B46" s="116" t="s">
        <v>183</v>
      </c>
      <c r="C46" s="105" t="s">
        <v>184</v>
      </c>
      <c r="D46" s="105">
        <v>45</v>
      </c>
      <c r="E46" s="105">
        <v>2</v>
      </c>
      <c r="F46" s="106" t="s">
        <v>185</v>
      </c>
      <c r="G46" s="107">
        <v>1106</v>
      </c>
      <c r="H46" s="108">
        <f t="shared" si="7"/>
        <v>25.720930232558139</v>
      </c>
      <c r="I46" s="105">
        <v>0</v>
      </c>
      <c r="J46" s="109">
        <v>7</v>
      </c>
    </row>
    <row r="47" spans="1:10" x14ac:dyDescent="0.2">
      <c r="A47" s="1">
        <v>44</v>
      </c>
      <c r="B47" s="82" t="s">
        <v>918</v>
      </c>
      <c r="C47" s="82" t="s">
        <v>11</v>
      </c>
      <c r="D47" s="82">
        <v>339</v>
      </c>
      <c r="E47" s="82">
        <v>73</v>
      </c>
      <c r="F47" s="191" t="s">
        <v>906</v>
      </c>
      <c r="G47" s="192">
        <v>6819</v>
      </c>
      <c r="H47" s="193">
        <f t="shared" si="7"/>
        <v>25.63533834586466</v>
      </c>
      <c r="I47" s="82">
        <v>4</v>
      </c>
      <c r="J47" s="194">
        <v>25</v>
      </c>
    </row>
    <row r="48" spans="1:10" x14ac:dyDescent="0.2">
      <c r="A48" s="1">
        <v>45</v>
      </c>
      <c r="B48" s="116" t="s">
        <v>120</v>
      </c>
      <c r="C48" s="105" t="s">
        <v>121</v>
      </c>
      <c r="D48" s="105">
        <v>64</v>
      </c>
      <c r="E48" s="105">
        <v>5</v>
      </c>
      <c r="F48" s="106">
        <v>132</v>
      </c>
      <c r="G48" s="107">
        <v>1513</v>
      </c>
      <c r="H48" s="108">
        <f>+G48/(D48-E48)</f>
        <v>25.64406779661017</v>
      </c>
      <c r="I48" s="105">
        <v>1</v>
      </c>
      <c r="J48" s="109">
        <v>6</v>
      </c>
    </row>
    <row r="49" spans="1:10" x14ac:dyDescent="0.2">
      <c r="A49" s="1">
        <v>46</v>
      </c>
      <c r="B49" s="117" t="s">
        <v>95</v>
      </c>
      <c r="C49" s="118" t="s">
        <v>96</v>
      </c>
      <c r="D49" s="111">
        <v>85</v>
      </c>
      <c r="E49" s="111">
        <v>15</v>
      </c>
      <c r="F49" s="112" t="s">
        <v>97</v>
      </c>
      <c r="G49" s="113">
        <v>1777</v>
      </c>
      <c r="H49" s="114">
        <f>+G49/(D49-E49)</f>
        <v>25.385714285714286</v>
      </c>
      <c r="I49" s="111">
        <v>0</v>
      </c>
      <c r="J49" s="115">
        <v>5</v>
      </c>
    </row>
    <row r="50" spans="1:10" x14ac:dyDescent="0.2">
      <c r="A50" s="1">
        <v>47</v>
      </c>
      <c r="B50" s="76" t="s">
        <v>126</v>
      </c>
      <c r="C50" s="77" t="s">
        <v>127</v>
      </c>
      <c r="D50" s="111">
        <v>70</v>
      </c>
      <c r="E50" s="111">
        <v>11</v>
      </c>
      <c r="F50" s="112" t="s">
        <v>76</v>
      </c>
      <c r="G50" s="113">
        <v>1491</v>
      </c>
      <c r="H50" s="114">
        <f t="shared" ref="H50:H57" si="8">+G50/(D50-E50)</f>
        <v>25.271186440677965</v>
      </c>
      <c r="I50" s="111">
        <v>1</v>
      </c>
      <c r="J50" s="115">
        <v>3</v>
      </c>
    </row>
    <row r="51" spans="1:10" x14ac:dyDescent="0.2">
      <c r="A51" s="1">
        <v>48</v>
      </c>
      <c r="B51" s="116" t="s">
        <v>112</v>
      </c>
      <c r="C51" s="105" t="s">
        <v>113</v>
      </c>
      <c r="D51" s="105">
        <v>70</v>
      </c>
      <c r="E51" s="105">
        <v>7</v>
      </c>
      <c r="F51" s="106">
        <v>116</v>
      </c>
      <c r="G51" s="107">
        <v>1583</v>
      </c>
      <c r="H51" s="108">
        <f t="shared" si="8"/>
        <v>25.126984126984127</v>
      </c>
      <c r="I51" s="105">
        <v>4</v>
      </c>
      <c r="J51" s="109">
        <v>3</v>
      </c>
    </row>
    <row r="52" spans="1:10" x14ac:dyDescent="0.2">
      <c r="A52" s="1">
        <v>49</v>
      </c>
      <c r="B52" s="117" t="s">
        <v>169</v>
      </c>
      <c r="C52" s="118" t="s">
        <v>170</v>
      </c>
      <c r="D52" s="118">
        <v>58</v>
      </c>
      <c r="E52" s="118">
        <v>10</v>
      </c>
      <c r="F52" s="119">
        <v>90</v>
      </c>
      <c r="G52" s="120">
        <v>1203</v>
      </c>
      <c r="H52" s="121">
        <f t="shared" si="8"/>
        <v>25.0625</v>
      </c>
      <c r="I52" s="118">
        <v>0</v>
      </c>
      <c r="J52" s="122">
        <v>7</v>
      </c>
    </row>
    <row r="53" spans="1:10" x14ac:dyDescent="0.2">
      <c r="A53" s="1">
        <v>50</v>
      </c>
      <c r="B53" s="82" t="s">
        <v>83</v>
      </c>
      <c r="C53" s="83" t="s">
        <v>84</v>
      </c>
      <c r="D53" s="83">
        <v>83</v>
      </c>
      <c r="E53" s="83">
        <v>8</v>
      </c>
      <c r="F53" s="84">
        <v>93</v>
      </c>
      <c r="G53" s="85">
        <v>1879</v>
      </c>
      <c r="H53" s="86">
        <f t="shared" si="8"/>
        <v>25.053333333333335</v>
      </c>
      <c r="I53" s="83">
        <v>0</v>
      </c>
      <c r="J53" s="87">
        <v>4</v>
      </c>
    </row>
    <row r="54" spans="1:10" x14ac:dyDescent="0.2">
      <c r="A54" s="1">
        <v>51</v>
      </c>
      <c r="B54" s="116" t="s">
        <v>136</v>
      </c>
      <c r="C54" s="105" t="s">
        <v>137</v>
      </c>
      <c r="D54" s="105">
        <v>68</v>
      </c>
      <c r="E54" s="105">
        <v>9</v>
      </c>
      <c r="F54" s="106">
        <v>101</v>
      </c>
      <c r="G54" s="107">
        <v>1475</v>
      </c>
      <c r="H54" s="108">
        <f t="shared" si="8"/>
        <v>25</v>
      </c>
      <c r="I54" s="105">
        <v>1</v>
      </c>
      <c r="J54" s="109">
        <v>4</v>
      </c>
    </row>
    <row r="55" spans="1:10" x14ac:dyDescent="0.2">
      <c r="A55" s="1">
        <v>52</v>
      </c>
      <c r="B55" s="116" t="s">
        <v>57</v>
      </c>
      <c r="C55" s="105" t="s">
        <v>58</v>
      </c>
      <c r="D55" s="105">
        <v>98</v>
      </c>
      <c r="E55" s="105">
        <v>4</v>
      </c>
      <c r="F55" s="106">
        <v>98</v>
      </c>
      <c r="G55" s="107">
        <v>2336</v>
      </c>
      <c r="H55" s="108">
        <f t="shared" si="8"/>
        <v>24.851063829787233</v>
      </c>
      <c r="I55" s="105">
        <v>0</v>
      </c>
      <c r="J55" s="109">
        <v>6</v>
      </c>
    </row>
    <row r="56" spans="1:10" x14ac:dyDescent="0.2">
      <c r="A56" s="1">
        <v>53</v>
      </c>
      <c r="B56" s="116" t="s">
        <v>43</v>
      </c>
      <c r="C56" s="105" t="s">
        <v>44</v>
      </c>
      <c r="D56" s="105">
        <v>137</v>
      </c>
      <c r="E56" s="105">
        <v>35</v>
      </c>
      <c r="F56" s="106" t="s">
        <v>45</v>
      </c>
      <c r="G56" s="107">
        <v>2526</v>
      </c>
      <c r="H56" s="108">
        <f t="shared" si="8"/>
        <v>24.764705882352942</v>
      </c>
      <c r="I56" s="105">
        <v>1</v>
      </c>
      <c r="J56" s="109">
        <v>10</v>
      </c>
    </row>
    <row r="57" spans="1:10" x14ac:dyDescent="0.2">
      <c r="A57" s="1">
        <v>54</v>
      </c>
      <c r="B57" s="76" t="s">
        <v>952</v>
      </c>
      <c r="C57" s="76" t="s">
        <v>910</v>
      </c>
      <c r="D57" s="76">
        <v>66</v>
      </c>
      <c r="E57" s="76">
        <v>6</v>
      </c>
      <c r="F57" s="195">
        <v>67</v>
      </c>
      <c r="G57" s="196">
        <v>1478</v>
      </c>
      <c r="H57" s="197">
        <f t="shared" si="8"/>
        <v>24.633333333333333</v>
      </c>
      <c r="I57" s="76">
        <v>0</v>
      </c>
      <c r="J57" s="198">
        <v>8</v>
      </c>
    </row>
    <row r="58" spans="1:10" x14ac:dyDescent="0.2">
      <c r="A58" s="1">
        <v>55</v>
      </c>
      <c r="B58" s="116" t="s">
        <v>88</v>
      </c>
      <c r="C58" s="105" t="s">
        <v>89</v>
      </c>
      <c r="D58" s="105">
        <v>89</v>
      </c>
      <c r="E58" s="105">
        <v>14</v>
      </c>
      <c r="F58" s="106" t="s">
        <v>90</v>
      </c>
      <c r="G58" s="107">
        <v>1841</v>
      </c>
      <c r="H58" s="108">
        <f t="shared" ref="H58:H65" si="9">+G58/(D58-E58)</f>
        <v>24.546666666666667</v>
      </c>
      <c r="I58" s="105">
        <v>2</v>
      </c>
      <c r="J58" s="109">
        <v>4</v>
      </c>
    </row>
    <row r="59" spans="1:10" x14ac:dyDescent="0.2">
      <c r="A59" s="1">
        <v>56</v>
      </c>
      <c r="B59" s="116" t="s">
        <v>167</v>
      </c>
      <c r="C59" s="105" t="s">
        <v>168</v>
      </c>
      <c r="D59" s="105">
        <v>58</v>
      </c>
      <c r="E59" s="105">
        <v>8</v>
      </c>
      <c r="F59" s="106">
        <v>132</v>
      </c>
      <c r="G59" s="107">
        <v>1223</v>
      </c>
      <c r="H59" s="108">
        <f t="shared" si="9"/>
        <v>24.46</v>
      </c>
      <c r="I59" s="105">
        <v>2</v>
      </c>
      <c r="J59" s="109">
        <v>2</v>
      </c>
    </row>
    <row r="60" spans="1:10" x14ac:dyDescent="0.2">
      <c r="A60" s="1">
        <v>57</v>
      </c>
      <c r="B60" s="110" t="s">
        <v>177</v>
      </c>
      <c r="C60" s="111" t="s">
        <v>178</v>
      </c>
      <c r="D60" s="111">
        <v>50</v>
      </c>
      <c r="E60" s="111">
        <v>3</v>
      </c>
      <c r="F60" s="112">
        <v>110</v>
      </c>
      <c r="G60" s="113">
        <v>1144</v>
      </c>
      <c r="H60" s="114">
        <f t="shared" si="9"/>
        <v>24.340425531914892</v>
      </c>
      <c r="I60" s="111">
        <v>2</v>
      </c>
      <c r="J60" s="115">
        <v>3</v>
      </c>
    </row>
    <row r="61" spans="1:10" x14ac:dyDescent="0.2">
      <c r="A61" s="1">
        <v>58</v>
      </c>
      <c r="B61" s="110" t="s">
        <v>200</v>
      </c>
      <c r="C61" s="111" t="s">
        <v>201</v>
      </c>
      <c r="D61" s="111">
        <v>49</v>
      </c>
      <c r="E61" s="111">
        <v>7</v>
      </c>
      <c r="F61" s="112">
        <v>71</v>
      </c>
      <c r="G61" s="113">
        <v>1021</v>
      </c>
      <c r="H61" s="114">
        <f t="shared" si="9"/>
        <v>24.30952380952381</v>
      </c>
      <c r="I61" s="111">
        <v>0</v>
      </c>
      <c r="J61" s="115">
        <v>3</v>
      </c>
    </row>
    <row r="62" spans="1:10" x14ac:dyDescent="0.2">
      <c r="A62" s="1">
        <v>59</v>
      </c>
      <c r="B62" s="116" t="s">
        <v>116</v>
      </c>
      <c r="C62" s="105" t="s">
        <v>117</v>
      </c>
      <c r="D62" s="105">
        <v>78</v>
      </c>
      <c r="E62" s="105">
        <v>15</v>
      </c>
      <c r="F62" s="106">
        <v>105</v>
      </c>
      <c r="G62" s="107">
        <v>1528</v>
      </c>
      <c r="H62" s="108">
        <f t="shared" si="9"/>
        <v>24.253968253968253</v>
      </c>
      <c r="I62" s="105">
        <v>1</v>
      </c>
      <c r="J62" s="109">
        <v>5</v>
      </c>
    </row>
    <row r="63" spans="1:10" x14ac:dyDescent="0.2">
      <c r="A63" s="1">
        <v>60</v>
      </c>
      <c r="B63" s="110" t="s">
        <v>171</v>
      </c>
      <c r="C63" s="111" t="s">
        <v>172</v>
      </c>
      <c r="D63" s="111">
        <v>59</v>
      </c>
      <c r="E63" s="111">
        <v>10</v>
      </c>
      <c r="F63" s="112">
        <v>115</v>
      </c>
      <c r="G63" s="113">
        <v>1188</v>
      </c>
      <c r="H63" s="114">
        <f t="shared" si="9"/>
        <v>24.244897959183675</v>
      </c>
      <c r="I63" s="111">
        <v>1</v>
      </c>
      <c r="J63" s="115">
        <v>5</v>
      </c>
    </row>
    <row r="64" spans="1:10" x14ac:dyDescent="0.2">
      <c r="A64" s="1">
        <v>61</v>
      </c>
      <c r="B64" s="110" t="s">
        <v>148</v>
      </c>
      <c r="C64" s="111" t="s">
        <v>149</v>
      </c>
      <c r="D64" s="111">
        <v>66</v>
      </c>
      <c r="E64" s="111">
        <v>9</v>
      </c>
      <c r="F64" s="112">
        <v>118</v>
      </c>
      <c r="G64" s="113">
        <v>1360</v>
      </c>
      <c r="H64" s="114">
        <f t="shared" si="9"/>
        <v>23.859649122807017</v>
      </c>
      <c r="I64" s="111">
        <v>1</v>
      </c>
      <c r="J64" s="115">
        <v>6</v>
      </c>
    </row>
    <row r="65" spans="1:10" x14ac:dyDescent="0.2">
      <c r="A65" s="1">
        <v>62</v>
      </c>
      <c r="B65" s="116" t="s">
        <v>908</v>
      </c>
      <c r="C65" s="105" t="s">
        <v>855</v>
      </c>
      <c r="D65" s="9">
        <v>60</v>
      </c>
      <c r="E65" s="9">
        <v>4</v>
      </c>
      <c r="F65" s="10" t="s">
        <v>909</v>
      </c>
      <c r="G65" s="146">
        <v>1335</v>
      </c>
      <c r="H65" s="12">
        <f t="shared" si="9"/>
        <v>23.839285714285715</v>
      </c>
      <c r="I65" s="9">
        <v>3</v>
      </c>
      <c r="J65" s="9">
        <v>5</v>
      </c>
    </row>
    <row r="66" spans="1:10" x14ac:dyDescent="0.2">
      <c r="A66" s="1">
        <v>63</v>
      </c>
      <c r="B66" s="116" t="s">
        <v>198</v>
      </c>
      <c r="C66" s="105" t="s">
        <v>199</v>
      </c>
      <c r="D66" s="105">
        <v>48</v>
      </c>
      <c r="E66" s="105">
        <v>4</v>
      </c>
      <c r="F66" s="106">
        <v>81</v>
      </c>
      <c r="G66" s="107">
        <v>1036</v>
      </c>
      <c r="H66" s="108">
        <f t="shared" si="4"/>
        <v>23.545454545454547</v>
      </c>
      <c r="I66" s="105">
        <v>0</v>
      </c>
      <c r="J66" s="109">
        <v>3</v>
      </c>
    </row>
    <row r="67" spans="1:10" x14ac:dyDescent="0.2">
      <c r="A67" s="1">
        <v>64</v>
      </c>
      <c r="B67" s="116" t="s">
        <v>884</v>
      </c>
      <c r="C67" s="105" t="s">
        <v>821</v>
      </c>
      <c r="D67" s="105">
        <v>79</v>
      </c>
      <c r="E67" s="105">
        <v>8</v>
      </c>
      <c r="F67" s="106">
        <v>173</v>
      </c>
      <c r="G67" s="107">
        <v>1657</v>
      </c>
      <c r="H67" s="108">
        <f t="shared" si="4"/>
        <v>23.338028169014084</v>
      </c>
      <c r="I67" s="105">
        <v>1</v>
      </c>
      <c r="J67" s="109">
        <v>6</v>
      </c>
    </row>
    <row r="68" spans="1:10" x14ac:dyDescent="0.2">
      <c r="A68" s="1">
        <v>65</v>
      </c>
      <c r="B68" s="110" t="s">
        <v>31</v>
      </c>
      <c r="C68" s="111" t="s">
        <v>32</v>
      </c>
      <c r="D68" s="111">
        <v>147</v>
      </c>
      <c r="E68" s="111">
        <v>22</v>
      </c>
      <c r="F68" s="112">
        <v>103</v>
      </c>
      <c r="G68" s="113">
        <v>2881</v>
      </c>
      <c r="H68" s="114">
        <f t="shared" si="4"/>
        <v>23.047999999999998</v>
      </c>
      <c r="I68" s="111">
        <v>2</v>
      </c>
      <c r="J68" s="115">
        <v>10</v>
      </c>
    </row>
    <row r="69" spans="1:10" x14ac:dyDescent="0.2">
      <c r="A69" s="1">
        <v>66</v>
      </c>
      <c r="B69" s="110" t="s">
        <v>54</v>
      </c>
      <c r="C69" s="111" t="s">
        <v>55</v>
      </c>
      <c r="D69" s="111">
        <v>114</v>
      </c>
      <c r="E69" s="111">
        <v>10</v>
      </c>
      <c r="F69" s="112" t="s">
        <v>56</v>
      </c>
      <c r="G69" s="113">
        <v>2344</v>
      </c>
      <c r="H69" s="114">
        <f t="shared" si="4"/>
        <v>22.53846153846154</v>
      </c>
      <c r="I69" s="111">
        <v>4</v>
      </c>
      <c r="J69" s="115">
        <v>3</v>
      </c>
    </row>
    <row r="70" spans="1:10" x14ac:dyDescent="0.2">
      <c r="A70" s="1">
        <v>67</v>
      </c>
      <c r="B70" s="123" t="s">
        <v>33</v>
      </c>
      <c r="C70" s="124" t="s">
        <v>34</v>
      </c>
      <c r="D70" s="124">
        <v>141</v>
      </c>
      <c r="E70" s="124">
        <v>10</v>
      </c>
      <c r="F70" s="125">
        <v>139</v>
      </c>
      <c r="G70" s="126">
        <v>2868</v>
      </c>
      <c r="H70" s="127">
        <f t="shared" si="4"/>
        <v>21.893129770992367</v>
      </c>
      <c r="I70" s="124">
        <v>3</v>
      </c>
      <c r="J70" s="128">
        <v>8</v>
      </c>
    </row>
    <row r="71" spans="1:10" x14ac:dyDescent="0.2">
      <c r="A71" s="1">
        <v>68</v>
      </c>
      <c r="B71" t="s">
        <v>952</v>
      </c>
      <c r="C71" t="s">
        <v>141</v>
      </c>
      <c r="D71">
        <v>79</v>
      </c>
      <c r="E71">
        <v>23</v>
      </c>
      <c r="F71" s="3" t="s">
        <v>954</v>
      </c>
      <c r="G71" s="4">
        <v>1218</v>
      </c>
      <c r="H71" s="5">
        <f t="shared" si="4"/>
        <v>21.75</v>
      </c>
      <c r="I71">
        <v>0</v>
      </c>
      <c r="J71">
        <v>4</v>
      </c>
    </row>
    <row r="72" spans="1:10" x14ac:dyDescent="0.2">
      <c r="A72" s="1">
        <v>69</v>
      </c>
      <c r="B72" s="76" t="s">
        <v>948</v>
      </c>
      <c r="C72" s="76" t="s">
        <v>147</v>
      </c>
      <c r="D72" s="76">
        <v>114</v>
      </c>
      <c r="E72" s="76">
        <v>6</v>
      </c>
      <c r="F72" s="195">
        <v>119</v>
      </c>
      <c r="G72" s="199">
        <v>2334</v>
      </c>
      <c r="H72" s="197">
        <f t="shared" ref="H72" si="10">+G72/(D72-E72)</f>
        <v>21.611111111111111</v>
      </c>
      <c r="I72" s="76">
        <v>2</v>
      </c>
      <c r="J72" s="198">
        <v>11</v>
      </c>
    </row>
    <row r="73" spans="1:10" x14ac:dyDescent="0.2">
      <c r="A73" s="1">
        <v>70</v>
      </c>
      <c r="B73" s="116" t="s">
        <v>38</v>
      </c>
      <c r="C73" s="105" t="s">
        <v>39</v>
      </c>
      <c r="D73" s="105">
        <v>138</v>
      </c>
      <c r="E73" s="105">
        <v>8</v>
      </c>
      <c r="F73" s="106">
        <v>106</v>
      </c>
      <c r="G73" s="107">
        <v>2808</v>
      </c>
      <c r="H73" s="108">
        <f t="shared" si="4"/>
        <v>21.6</v>
      </c>
      <c r="I73" s="105">
        <v>2</v>
      </c>
      <c r="J73" s="109">
        <v>8</v>
      </c>
    </row>
    <row r="74" spans="1:10" x14ac:dyDescent="0.2">
      <c r="A74" s="1">
        <v>71</v>
      </c>
      <c r="B74" s="200" t="s">
        <v>946</v>
      </c>
      <c r="C74" t="s">
        <v>10</v>
      </c>
      <c r="D74" s="9">
        <v>510</v>
      </c>
      <c r="E74" s="9">
        <v>43</v>
      </c>
      <c r="F74" s="10">
        <v>151</v>
      </c>
      <c r="G74" s="146">
        <v>10021</v>
      </c>
      <c r="H74" s="12">
        <f t="shared" si="4"/>
        <v>21.458244111349035</v>
      </c>
      <c r="I74" s="9">
        <v>8</v>
      </c>
      <c r="J74" s="9">
        <v>37</v>
      </c>
    </row>
    <row r="75" spans="1:10" x14ac:dyDescent="0.2">
      <c r="A75" s="1">
        <v>72</v>
      </c>
      <c r="B75" s="200" t="s">
        <v>947</v>
      </c>
      <c r="C75" t="s">
        <v>13</v>
      </c>
      <c r="D75" s="9">
        <v>397</v>
      </c>
      <c r="E75" s="9">
        <v>25</v>
      </c>
      <c r="F75" s="10" t="s">
        <v>905</v>
      </c>
      <c r="G75" s="146">
        <v>7874</v>
      </c>
      <c r="H75" s="12">
        <f t="shared" si="4"/>
        <v>21.166666666666668</v>
      </c>
      <c r="I75" s="9">
        <v>5</v>
      </c>
      <c r="J75" s="9">
        <v>37</v>
      </c>
    </row>
    <row r="76" spans="1:10" x14ac:dyDescent="0.2">
      <c r="A76" s="1">
        <v>73</v>
      </c>
      <c r="B76" s="116" t="s">
        <v>48</v>
      </c>
      <c r="C76" s="105" t="s">
        <v>111</v>
      </c>
      <c r="D76" s="105">
        <v>88</v>
      </c>
      <c r="E76" s="105">
        <v>12</v>
      </c>
      <c r="F76" s="106">
        <v>83</v>
      </c>
      <c r="G76" s="107">
        <v>1608</v>
      </c>
      <c r="H76" s="108">
        <f t="shared" si="4"/>
        <v>21.157894736842106</v>
      </c>
      <c r="I76" s="105">
        <v>0</v>
      </c>
      <c r="J76" s="109">
        <v>4</v>
      </c>
    </row>
    <row r="77" spans="1:10" x14ac:dyDescent="0.2">
      <c r="A77" s="1">
        <v>74</v>
      </c>
      <c r="B77" s="110" t="s">
        <v>114</v>
      </c>
      <c r="C77" s="111" t="s">
        <v>115</v>
      </c>
      <c r="D77" s="111">
        <v>81</v>
      </c>
      <c r="E77" s="111">
        <v>7</v>
      </c>
      <c r="F77" s="112">
        <v>98</v>
      </c>
      <c r="G77" s="113">
        <v>1564</v>
      </c>
      <c r="H77" s="114">
        <f t="shared" si="4"/>
        <v>21.135135135135137</v>
      </c>
      <c r="I77" s="111">
        <v>0</v>
      </c>
      <c r="J77" s="115">
        <v>9</v>
      </c>
    </row>
    <row r="78" spans="1:10" x14ac:dyDescent="0.2">
      <c r="A78" s="1">
        <v>75</v>
      </c>
      <c r="B78" s="110" t="s">
        <v>155</v>
      </c>
      <c r="C78" s="111" t="s">
        <v>156</v>
      </c>
      <c r="D78" s="111">
        <v>82</v>
      </c>
      <c r="E78" s="111">
        <v>20</v>
      </c>
      <c r="F78" s="112">
        <v>95</v>
      </c>
      <c r="G78" s="113">
        <v>1306</v>
      </c>
      <c r="H78" s="114">
        <f t="shared" si="4"/>
        <v>21.06451612903226</v>
      </c>
      <c r="I78" s="111">
        <v>0</v>
      </c>
      <c r="J78" s="115">
        <v>5</v>
      </c>
    </row>
    <row r="79" spans="1:10" x14ac:dyDescent="0.2">
      <c r="A79" s="1">
        <v>76</v>
      </c>
      <c r="B79" s="110" t="s">
        <v>59</v>
      </c>
      <c r="C79" s="111" t="s">
        <v>60</v>
      </c>
      <c r="D79" s="111">
        <v>150</v>
      </c>
      <c r="E79" s="111">
        <v>40</v>
      </c>
      <c r="F79" s="112" t="s">
        <v>61</v>
      </c>
      <c r="G79" s="113">
        <v>2305</v>
      </c>
      <c r="H79" s="114">
        <f t="shared" si="4"/>
        <v>20.954545454545453</v>
      </c>
      <c r="I79" s="111">
        <v>1</v>
      </c>
      <c r="J79" s="115">
        <v>5</v>
      </c>
    </row>
    <row r="80" spans="1:10" x14ac:dyDescent="0.2">
      <c r="A80" s="1">
        <v>77</v>
      </c>
      <c r="B80" s="110" t="s">
        <v>163</v>
      </c>
      <c r="C80" s="111" t="s">
        <v>164</v>
      </c>
      <c r="D80" s="111">
        <v>66</v>
      </c>
      <c r="E80" s="111">
        <v>7</v>
      </c>
      <c r="F80" s="112" t="s">
        <v>37</v>
      </c>
      <c r="G80" s="113">
        <v>1233</v>
      </c>
      <c r="H80" s="114">
        <f t="shared" si="4"/>
        <v>20.898305084745761</v>
      </c>
      <c r="I80" s="111">
        <v>1</v>
      </c>
      <c r="J80" s="115">
        <v>3</v>
      </c>
    </row>
    <row r="81" spans="1:10" x14ac:dyDescent="0.2">
      <c r="A81" s="1">
        <v>78</v>
      </c>
      <c r="B81" s="116" t="s">
        <v>18</v>
      </c>
      <c r="C81" s="105" t="s">
        <v>19</v>
      </c>
      <c r="D81" s="105">
        <v>305</v>
      </c>
      <c r="E81" s="105">
        <v>72</v>
      </c>
      <c r="F81" s="106" t="s">
        <v>20</v>
      </c>
      <c r="G81" s="107">
        <v>4832</v>
      </c>
      <c r="H81" s="108">
        <f t="shared" si="4"/>
        <v>20.738197424892704</v>
      </c>
      <c r="I81" s="105">
        <v>2</v>
      </c>
      <c r="J81" s="109">
        <v>15</v>
      </c>
    </row>
    <row r="82" spans="1:10" x14ac:dyDescent="0.2">
      <c r="A82" s="1">
        <v>79</v>
      </c>
      <c r="B82" s="116" t="s">
        <v>849</v>
      </c>
      <c r="C82" s="105" t="s">
        <v>850</v>
      </c>
      <c r="D82" s="105">
        <v>79</v>
      </c>
      <c r="E82" s="105">
        <v>10</v>
      </c>
      <c r="F82" s="106">
        <v>107</v>
      </c>
      <c r="G82" s="107">
        <v>1427</v>
      </c>
      <c r="H82" s="108">
        <f t="shared" si="4"/>
        <v>20.681159420289855</v>
      </c>
      <c r="I82" s="105">
        <v>1</v>
      </c>
      <c r="J82" s="109">
        <v>3</v>
      </c>
    </row>
    <row r="83" spans="1:10" x14ac:dyDescent="0.2">
      <c r="A83" s="1">
        <v>80</v>
      </c>
      <c r="B83" s="110" t="s">
        <v>822</v>
      </c>
      <c r="C83" s="111" t="s">
        <v>173</v>
      </c>
      <c r="D83" s="111">
        <v>65</v>
      </c>
      <c r="E83" s="111">
        <v>3</v>
      </c>
      <c r="F83" s="112">
        <v>94</v>
      </c>
      <c r="G83" s="113">
        <v>1247</v>
      </c>
      <c r="H83" s="114">
        <f t="shared" si="4"/>
        <v>20.112903225806452</v>
      </c>
      <c r="I83" s="111">
        <v>0</v>
      </c>
      <c r="J83" s="115">
        <v>6</v>
      </c>
    </row>
    <row r="84" spans="1:10" x14ac:dyDescent="0.2">
      <c r="A84" s="1">
        <v>81</v>
      </c>
      <c r="B84" s="110" t="s">
        <v>15</v>
      </c>
      <c r="C84" s="111" t="s">
        <v>16</v>
      </c>
      <c r="D84" s="111">
        <v>271</v>
      </c>
      <c r="E84" s="111">
        <v>22</v>
      </c>
      <c r="F84" s="112" t="s">
        <v>17</v>
      </c>
      <c r="G84" s="113">
        <v>4886</v>
      </c>
      <c r="H84" s="114">
        <f t="shared" ref="H84:H90" si="11">+G84/(D84-E84)</f>
        <v>19.622489959839356</v>
      </c>
      <c r="I84" s="111">
        <v>1</v>
      </c>
      <c r="J84" s="115">
        <v>14</v>
      </c>
    </row>
    <row r="85" spans="1:10" x14ac:dyDescent="0.2">
      <c r="A85" s="1">
        <v>82</v>
      </c>
      <c r="B85" s="110" t="s">
        <v>109</v>
      </c>
      <c r="C85" s="111" t="s">
        <v>110</v>
      </c>
      <c r="D85" s="111">
        <v>100</v>
      </c>
      <c r="E85" s="111">
        <v>16</v>
      </c>
      <c r="F85" s="112" t="s">
        <v>20</v>
      </c>
      <c r="G85" s="113">
        <v>1645</v>
      </c>
      <c r="H85" s="114">
        <f t="shared" si="11"/>
        <v>19.583333333333332</v>
      </c>
      <c r="I85" s="111">
        <v>1</v>
      </c>
      <c r="J85" s="115">
        <v>5</v>
      </c>
    </row>
    <row r="86" spans="1:10" x14ac:dyDescent="0.2">
      <c r="A86" s="1">
        <v>83</v>
      </c>
      <c r="B86" s="116" t="s">
        <v>202</v>
      </c>
      <c r="C86" s="105" t="s">
        <v>203</v>
      </c>
      <c r="D86" s="105">
        <v>58</v>
      </c>
      <c r="E86" s="105">
        <v>6</v>
      </c>
      <c r="F86" s="106">
        <v>92</v>
      </c>
      <c r="G86" s="107">
        <v>1010</v>
      </c>
      <c r="H86" s="108">
        <f t="shared" si="11"/>
        <v>19.423076923076923</v>
      </c>
      <c r="I86" s="105">
        <v>0</v>
      </c>
      <c r="J86" s="109">
        <v>3</v>
      </c>
    </row>
    <row r="87" spans="1:10" x14ac:dyDescent="0.2">
      <c r="A87" s="1">
        <v>84</v>
      </c>
      <c r="B87" s="117" t="s">
        <v>907</v>
      </c>
      <c r="C87" s="118" t="s">
        <v>152</v>
      </c>
      <c r="D87" s="9">
        <v>121</v>
      </c>
      <c r="E87" s="9">
        <v>6</v>
      </c>
      <c r="F87" s="10">
        <v>83</v>
      </c>
      <c r="G87" s="146">
        <v>2225</v>
      </c>
      <c r="H87" s="12">
        <f>+G87/(D87-E87)</f>
        <v>19.347826086956523</v>
      </c>
      <c r="I87" s="9">
        <v>0</v>
      </c>
      <c r="J87" s="9">
        <v>11</v>
      </c>
    </row>
    <row r="88" spans="1:10" x14ac:dyDescent="0.2">
      <c r="A88" s="1">
        <v>85</v>
      </c>
      <c r="B88" s="116" t="s">
        <v>179</v>
      </c>
      <c r="C88" s="105" t="s">
        <v>180</v>
      </c>
      <c r="D88" s="105">
        <v>65</v>
      </c>
      <c r="E88" s="105">
        <v>6</v>
      </c>
      <c r="F88" s="106">
        <v>85</v>
      </c>
      <c r="G88" s="107">
        <v>1130</v>
      </c>
      <c r="H88" s="108">
        <f t="shared" si="11"/>
        <v>19.152542372881356</v>
      </c>
      <c r="I88" s="105">
        <v>0</v>
      </c>
      <c r="J88" s="109">
        <v>2</v>
      </c>
    </row>
    <row r="89" spans="1:10" x14ac:dyDescent="0.2">
      <c r="A89" s="1">
        <v>86</v>
      </c>
      <c r="B89" s="116" t="s">
        <v>128</v>
      </c>
      <c r="C89" s="105" t="s">
        <v>129</v>
      </c>
      <c r="D89" s="105">
        <v>81</v>
      </c>
      <c r="E89" s="105">
        <v>3</v>
      </c>
      <c r="F89" s="106">
        <v>88</v>
      </c>
      <c r="G89" s="107">
        <v>1486</v>
      </c>
      <c r="H89" s="108">
        <f t="shared" si="11"/>
        <v>19.051282051282051</v>
      </c>
      <c r="I89" s="105">
        <v>0</v>
      </c>
      <c r="J89" s="109">
        <v>6</v>
      </c>
    </row>
    <row r="90" spans="1:10" x14ac:dyDescent="0.2">
      <c r="A90" s="1">
        <v>87</v>
      </c>
      <c r="B90" s="82" t="s">
        <v>950</v>
      </c>
      <c r="C90" s="82" t="s">
        <v>854</v>
      </c>
      <c r="D90" s="76">
        <v>119</v>
      </c>
      <c r="E90" s="76">
        <v>15</v>
      </c>
      <c r="F90" s="195">
        <v>85</v>
      </c>
      <c r="G90" s="196">
        <v>1927</v>
      </c>
      <c r="H90" s="197">
        <f t="shared" si="11"/>
        <v>18.528846153846153</v>
      </c>
      <c r="I90" s="76">
        <v>0</v>
      </c>
      <c r="J90" s="198">
        <v>9</v>
      </c>
    </row>
    <row r="91" spans="1:10" x14ac:dyDescent="0.2">
      <c r="A91" s="1">
        <v>88</v>
      </c>
      <c r="B91" s="110" t="s">
        <v>190</v>
      </c>
      <c r="C91" s="111" t="s">
        <v>191</v>
      </c>
      <c r="D91" s="111">
        <v>70</v>
      </c>
      <c r="E91" s="111">
        <v>10</v>
      </c>
      <c r="F91" s="112">
        <v>93</v>
      </c>
      <c r="G91" s="113">
        <v>1078</v>
      </c>
      <c r="H91" s="114">
        <f t="shared" ref="H91" si="12">+G91/(D91-E91)</f>
        <v>17.966666666666665</v>
      </c>
      <c r="I91" s="111">
        <v>0</v>
      </c>
      <c r="J91" s="115">
        <v>3</v>
      </c>
    </row>
    <row r="92" spans="1:10" x14ac:dyDescent="0.2">
      <c r="A92" s="1">
        <v>89</v>
      </c>
      <c r="B92" s="116" t="s">
        <v>52</v>
      </c>
      <c r="C92" s="105" t="s">
        <v>53</v>
      </c>
      <c r="D92" s="105">
        <v>191</v>
      </c>
      <c r="E92" s="105">
        <v>57</v>
      </c>
      <c r="F92" s="106">
        <v>75</v>
      </c>
      <c r="G92" s="107">
        <v>2373</v>
      </c>
      <c r="H92" s="108">
        <v>17.71</v>
      </c>
      <c r="I92" s="105">
        <v>0</v>
      </c>
      <c r="J92" s="109">
        <v>4</v>
      </c>
    </row>
    <row r="93" spans="1:10" x14ac:dyDescent="0.2">
      <c r="A93" s="1">
        <v>90</v>
      </c>
      <c r="B93" s="110" t="s">
        <v>159</v>
      </c>
      <c r="C93" s="111" t="s">
        <v>160</v>
      </c>
      <c r="D93" s="111">
        <v>80</v>
      </c>
      <c r="E93" s="111">
        <v>6</v>
      </c>
      <c r="F93" s="112">
        <v>67</v>
      </c>
      <c r="G93" s="113">
        <v>1278</v>
      </c>
      <c r="H93" s="114">
        <f t="shared" ref="H93:H107" si="13">+G93/(D93-E93)</f>
        <v>17.27027027027027</v>
      </c>
      <c r="I93" s="111">
        <v>0</v>
      </c>
      <c r="J93" s="115">
        <v>5</v>
      </c>
    </row>
    <row r="94" spans="1:10" x14ac:dyDescent="0.2">
      <c r="A94" s="1">
        <v>91</v>
      </c>
      <c r="B94" s="116" t="s">
        <v>62</v>
      </c>
      <c r="C94" s="105" t="s">
        <v>63</v>
      </c>
      <c r="D94" s="105">
        <v>147</v>
      </c>
      <c r="E94" s="105">
        <v>14</v>
      </c>
      <c r="F94" s="106" t="s">
        <v>64</v>
      </c>
      <c r="G94" s="107">
        <v>2272</v>
      </c>
      <c r="H94" s="108">
        <f t="shared" si="13"/>
        <v>17.082706766917294</v>
      </c>
      <c r="I94" s="105">
        <v>0</v>
      </c>
      <c r="J94" s="109">
        <v>10</v>
      </c>
    </row>
    <row r="95" spans="1:10" x14ac:dyDescent="0.2">
      <c r="A95" s="1">
        <v>92</v>
      </c>
      <c r="B95" s="116" t="s">
        <v>140</v>
      </c>
      <c r="C95" s="105" t="s">
        <v>141</v>
      </c>
      <c r="D95" s="105">
        <v>89</v>
      </c>
      <c r="E95" s="105">
        <v>3</v>
      </c>
      <c r="F95" s="106">
        <v>68</v>
      </c>
      <c r="G95" s="107">
        <v>1438</v>
      </c>
      <c r="H95" s="108">
        <f t="shared" ref="H95:H97" si="14">+G95/(D95-E95)</f>
        <v>16.720930232558139</v>
      </c>
      <c r="I95" s="105">
        <v>0</v>
      </c>
      <c r="J95" s="109">
        <v>3</v>
      </c>
    </row>
    <row r="96" spans="1:10" x14ac:dyDescent="0.2">
      <c r="A96" s="1">
        <v>93</v>
      </c>
      <c r="B96" s="116" t="s">
        <v>124</v>
      </c>
      <c r="C96" s="105" t="s">
        <v>125</v>
      </c>
      <c r="D96" s="105">
        <v>118</v>
      </c>
      <c r="E96" s="105">
        <v>28</v>
      </c>
      <c r="F96" s="106">
        <v>85</v>
      </c>
      <c r="G96" s="107">
        <v>1504</v>
      </c>
      <c r="H96" s="108">
        <f t="shared" si="14"/>
        <v>16.711111111111112</v>
      </c>
      <c r="I96" s="105">
        <v>0</v>
      </c>
      <c r="J96" s="109">
        <v>5</v>
      </c>
    </row>
    <row r="97" spans="1:10" x14ac:dyDescent="0.2">
      <c r="A97" s="75">
        <v>94</v>
      </c>
      <c r="B97" s="76" t="s">
        <v>949</v>
      </c>
      <c r="C97" s="76" t="s">
        <v>923</v>
      </c>
      <c r="D97" s="233">
        <v>94</v>
      </c>
      <c r="E97" s="233">
        <v>20</v>
      </c>
      <c r="F97" s="195" t="s">
        <v>64</v>
      </c>
      <c r="G97" s="236">
        <v>1197</v>
      </c>
      <c r="H97" s="234">
        <f t="shared" si="14"/>
        <v>16.175675675675677</v>
      </c>
      <c r="I97" s="233">
        <v>0</v>
      </c>
      <c r="J97" s="235">
        <v>4</v>
      </c>
    </row>
    <row r="98" spans="1:10" x14ac:dyDescent="0.2">
      <c r="A98" s="75">
        <v>95</v>
      </c>
      <c r="B98" s="116" t="s">
        <v>153</v>
      </c>
      <c r="C98" s="105" t="s">
        <v>154</v>
      </c>
      <c r="D98" s="105">
        <v>104</v>
      </c>
      <c r="E98" s="105">
        <v>22</v>
      </c>
      <c r="F98" s="106">
        <v>65</v>
      </c>
      <c r="G98" s="107">
        <v>1322</v>
      </c>
      <c r="H98" s="108">
        <f t="shared" si="13"/>
        <v>16.121951219512194</v>
      </c>
      <c r="I98" s="105">
        <v>0</v>
      </c>
      <c r="J98" s="109">
        <v>4</v>
      </c>
    </row>
    <row r="99" spans="1:10" x14ac:dyDescent="0.2">
      <c r="A99" s="75">
        <v>96</v>
      </c>
      <c r="B99" s="116" t="s">
        <v>885</v>
      </c>
      <c r="C99" s="105" t="s">
        <v>194</v>
      </c>
      <c r="D99" s="111">
        <v>108</v>
      </c>
      <c r="E99" s="111">
        <v>6</v>
      </c>
      <c r="F99" s="112" t="s">
        <v>76</v>
      </c>
      <c r="G99" s="113">
        <v>1607</v>
      </c>
      <c r="H99" s="114">
        <f t="shared" si="13"/>
        <v>15.754901960784315</v>
      </c>
      <c r="I99" s="111">
        <v>1</v>
      </c>
      <c r="J99" s="115">
        <v>5</v>
      </c>
    </row>
    <row r="100" spans="1:10" x14ac:dyDescent="0.2">
      <c r="A100" s="75">
        <v>97</v>
      </c>
      <c r="B100" t="s">
        <v>949</v>
      </c>
      <c r="C100" t="s">
        <v>959</v>
      </c>
      <c r="D100">
        <v>75</v>
      </c>
      <c r="E100">
        <v>7</v>
      </c>
      <c r="F100" s="3">
        <v>94</v>
      </c>
      <c r="G100" s="4">
        <v>1041</v>
      </c>
      <c r="H100" s="5">
        <f>+G100/(D100-E100)</f>
        <v>15.308823529411764</v>
      </c>
      <c r="I100">
        <v>0</v>
      </c>
      <c r="J100">
        <v>3</v>
      </c>
    </row>
    <row r="101" spans="1:10" x14ac:dyDescent="0.2">
      <c r="A101" s="75">
        <v>98</v>
      </c>
      <c r="B101" s="110" t="s">
        <v>85</v>
      </c>
      <c r="C101" s="111" t="s">
        <v>86</v>
      </c>
      <c r="D101" s="111">
        <v>135</v>
      </c>
      <c r="E101" s="111">
        <v>12</v>
      </c>
      <c r="F101" s="112" t="s">
        <v>87</v>
      </c>
      <c r="G101" s="113">
        <v>1878</v>
      </c>
      <c r="H101" s="114">
        <f t="shared" si="13"/>
        <v>15.268292682926829</v>
      </c>
      <c r="I101" s="111">
        <v>0</v>
      </c>
      <c r="J101" s="115">
        <v>10</v>
      </c>
    </row>
    <row r="102" spans="1:10" x14ac:dyDescent="0.2">
      <c r="A102" s="75">
        <v>99</v>
      </c>
      <c r="B102" s="116" t="s">
        <v>104</v>
      </c>
      <c r="C102" s="105" t="s">
        <v>105</v>
      </c>
      <c r="D102" s="105">
        <v>141</v>
      </c>
      <c r="E102" s="105">
        <v>28</v>
      </c>
      <c r="F102" s="106" t="s">
        <v>103</v>
      </c>
      <c r="G102" s="107">
        <v>1710</v>
      </c>
      <c r="H102" s="108">
        <f t="shared" si="13"/>
        <v>15.132743362831858</v>
      </c>
      <c r="I102" s="105">
        <v>1</v>
      </c>
      <c r="J102" s="109">
        <v>3</v>
      </c>
    </row>
    <row r="103" spans="1:10" x14ac:dyDescent="0.2">
      <c r="A103" s="75">
        <v>100</v>
      </c>
      <c r="B103" s="116" t="s">
        <v>161</v>
      </c>
      <c r="C103" s="105" t="s">
        <v>162</v>
      </c>
      <c r="D103" s="105">
        <v>89</v>
      </c>
      <c r="E103" s="105">
        <v>5</v>
      </c>
      <c r="F103" s="106">
        <v>62</v>
      </c>
      <c r="G103" s="107">
        <v>1269</v>
      </c>
      <c r="H103" s="108">
        <f t="shared" si="13"/>
        <v>15.107142857142858</v>
      </c>
      <c r="I103" s="105">
        <v>0</v>
      </c>
      <c r="J103" s="109">
        <v>3</v>
      </c>
    </row>
    <row r="104" spans="1:10" x14ac:dyDescent="0.2">
      <c r="A104" s="75">
        <v>101</v>
      </c>
      <c r="B104" s="110" t="s">
        <v>138</v>
      </c>
      <c r="C104" s="111" t="s">
        <v>139</v>
      </c>
      <c r="D104" s="111">
        <v>121</v>
      </c>
      <c r="E104" s="111">
        <v>12</v>
      </c>
      <c r="F104" s="112">
        <v>87</v>
      </c>
      <c r="G104" s="113">
        <v>1454</v>
      </c>
      <c r="H104" s="114">
        <f t="shared" si="13"/>
        <v>13.339449541284404</v>
      </c>
      <c r="I104" s="111">
        <v>0</v>
      </c>
      <c r="J104" s="115">
        <v>2</v>
      </c>
    </row>
    <row r="105" spans="1:10" x14ac:dyDescent="0.2">
      <c r="A105" s="75">
        <v>102</v>
      </c>
      <c r="B105" s="110" t="s">
        <v>77</v>
      </c>
      <c r="C105" s="111" t="s">
        <v>78</v>
      </c>
      <c r="D105" s="111">
        <v>177</v>
      </c>
      <c r="E105" s="111">
        <v>24</v>
      </c>
      <c r="F105" s="112">
        <v>118</v>
      </c>
      <c r="G105" s="113">
        <v>2019</v>
      </c>
      <c r="H105" s="114">
        <f t="shared" si="13"/>
        <v>13.196078431372548</v>
      </c>
      <c r="I105" s="111">
        <v>1</v>
      </c>
      <c r="J105" s="115">
        <v>2</v>
      </c>
    </row>
    <row r="106" spans="1:10" x14ac:dyDescent="0.2">
      <c r="A106" s="75">
        <v>103</v>
      </c>
      <c r="B106" s="116" t="s">
        <v>109</v>
      </c>
      <c r="C106" s="105" t="s">
        <v>150</v>
      </c>
      <c r="D106" s="105">
        <v>124</v>
      </c>
      <c r="E106" s="105">
        <v>15</v>
      </c>
      <c r="F106" s="106" t="s">
        <v>151</v>
      </c>
      <c r="G106" s="107">
        <v>1352</v>
      </c>
      <c r="H106" s="108">
        <f t="shared" si="13"/>
        <v>12.403669724770642</v>
      </c>
      <c r="I106" s="105">
        <v>0</v>
      </c>
      <c r="J106" s="109">
        <v>3</v>
      </c>
    </row>
    <row r="107" spans="1:10" x14ac:dyDescent="0.2">
      <c r="A107" s="75">
        <v>104</v>
      </c>
      <c r="B107" s="117" t="s">
        <v>142</v>
      </c>
      <c r="C107" s="118" t="s">
        <v>143</v>
      </c>
      <c r="D107" s="118">
        <v>137</v>
      </c>
      <c r="E107" s="118">
        <v>16</v>
      </c>
      <c r="F107" s="119">
        <v>84</v>
      </c>
      <c r="G107" s="120">
        <v>1405</v>
      </c>
      <c r="H107" s="121">
        <f t="shared" si="13"/>
        <v>11.611570247933884</v>
      </c>
      <c r="I107" s="118">
        <v>0</v>
      </c>
      <c r="J107" s="122">
        <v>2</v>
      </c>
    </row>
  </sheetData>
  <phoneticPr fontId="2" type="noConversion"/>
  <pageMargins left="0.75" right="0.75" top="1" bottom="1" header="0.5" footer="0.5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zoomScaleNormal="100" workbookViewId="0">
      <selection activeCell="A2" sqref="A2:E2"/>
    </sheetView>
  </sheetViews>
  <sheetFormatPr defaultRowHeight="12.75" x14ac:dyDescent="0.2"/>
  <cols>
    <col min="1" max="1" width="10.42578125" customWidth="1"/>
    <col min="3" max="3" width="16.85546875" customWidth="1"/>
    <col min="4" max="4" width="9.85546875" customWidth="1"/>
    <col min="5" max="5" width="19.28515625" customWidth="1"/>
  </cols>
  <sheetData>
    <row r="1" spans="1:5" x14ac:dyDescent="0.2">
      <c r="A1" s="73"/>
      <c r="B1" s="74" t="s">
        <v>962</v>
      </c>
      <c r="C1" s="73"/>
      <c r="D1" s="73"/>
      <c r="E1" s="73"/>
    </row>
    <row r="2" spans="1:5" x14ac:dyDescent="0.2">
      <c r="A2" s="220" t="s">
        <v>928</v>
      </c>
      <c r="B2" s="220"/>
      <c r="C2" s="220"/>
      <c r="D2" s="220"/>
      <c r="E2" s="220"/>
    </row>
    <row r="3" spans="1:5" x14ac:dyDescent="0.2">
      <c r="A3" s="1" t="s">
        <v>204</v>
      </c>
      <c r="B3" s="13" t="s">
        <v>205</v>
      </c>
      <c r="C3" s="13" t="s">
        <v>206</v>
      </c>
      <c r="D3" s="13" t="s">
        <v>207</v>
      </c>
      <c r="E3" s="13" t="s">
        <v>208</v>
      </c>
    </row>
    <row r="4" spans="1:5" x14ac:dyDescent="0.2">
      <c r="A4" s="1">
        <v>1</v>
      </c>
      <c r="B4" s="201" t="s">
        <v>921</v>
      </c>
      <c r="C4" s="200" t="s">
        <v>926</v>
      </c>
      <c r="D4" s="200" t="s">
        <v>927</v>
      </c>
      <c r="E4" s="200" t="s">
        <v>847</v>
      </c>
    </row>
    <row r="5" spans="1:5" x14ac:dyDescent="0.2">
      <c r="A5" s="1">
        <v>2</v>
      </c>
      <c r="B5" s="3" t="s">
        <v>187</v>
      </c>
      <c r="C5" t="s">
        <v>209</v>
      </c>
      <c r="D5" t="s">
        <v>210</v>
      </c>
      <c r="E5" t="s">
        <v>211</v>
      </c>
    </row>
    <row r="6" spans="1:5" x14ac:dyDescent="0.2">
      <c r="A6" s="1">
        <v>3</v>
      </c>
      <c r="B6" s="3" t="s">
        <v>67</v>
      </c>
      <c r="C6" t="s">
        <v>212</v>
      </c>
      <c r="D6" t="s">
        <v>213</v>
      </c>
      <c r="E6" t="s">
        <v>214</v>
      </c>
    </row>
    <row r="7" spans="1:5" x14ac:dyDescent="0.2">
      <c r="A7" s="1">
        <v>4</v>
      </c>
      <c r="B7" s="3">
        <v>180</v>
      </c>
      <c r="C7" t="s">
        <v>215</v>
      </c>
      <c r="D7" t="s">
        <v>216</v>
      </c>
      <c r="E7" t="s">
        <v>217</v>
      </c>
    </row>
    <row r="8" spans="1:5" x14ac:dyDescent="0.2">
      <c r="A8" s="1">
        <v>5</v>
      </c>
      <c r="B8" s="3">
        <v>176</v>
      </c>
      <c r="C8" t="s">
        <v>218</v>
      </c>
      <c r="D8" t="s">
        <v>219</v>
      </c>
      <c r="E8" t="s">
        <v>220</v>
      </c>
    </row>
    <row r="9" spans="1:5" x14ac:dyDescent="0.2">
      <c r="A9" s="1">
        <v>6</v>
      </c>
      <c r="B9" s="3">
        <v>176</v>
      </c>
      <c r="C9" t="s">
        <v>221</v>
      </c>
      <c r="D9" t="s">
        <v>222</v>
      </c>
      <c r="E9" t="s">
        <v>223</v>
      </c>
    </row>
    <row r="10" spans="1:5" x14ac:dyDescent="0.2">
      <c r="A10" s="1">
        <v>7</v>
      </c>
      <c r="B10" s="3" t="s">
        <v>90</v>
      </c>
      <c r="C10" t="s">
        <v>224</v>
      </c>
      <c r="D10" t="s">
        <v>225</v>
      </c>
      <c r="E10" t="s">
        <v>226</v>
      </c>
    </row>
    <row r="11" spans="1:5" x14ac:dyDescent="0.2">
      <c r="A11" s="1">
        <v>8</v>
      </c>
      <c r="B11" s="3">
        <v>173</v>
      </c>
      <c r="C11" t="s">
        <v>227</v>
      </c>
      <c r="D11" t="s">
        <v>228</v>
      </c>
    </row>
    <row r="12" spans="1:5" x14ac:dyDescent="0.2">
      <c r="A12" s="1">
        <v>9</v>
      </c>
      <c r="B12" s="3">
        <v>173</v>
      </c>
      <c r="C12" t="s">
        <v>229</v>
      </c>
      <c r="D12" t="s">
        <v>222</v>
      </c>
      <c r="E12" t="s">
        <v>230</v>
      </c>
    </row>
    <row r="13" spans="1:5" x14ac:dyDescent="0.2">
      <c r="A13" s="1">
        <v>10</v>
      </c>
      <c r="B13" s="3" t="s">
        <v>14</v>
      </c>
      <c r="C13" t="s">
        <v>231</v>
      </c>
      <c r="D13" t="s">
        <v>232</v>
      </c>
      <c r="E13" t="s">
        <v>233</v>
      </c>
    </row>
    <row r="14" spans="1:5" x14ac:dyDescent="0.2">
      <c r="A14" s="1">
        <v>11</v>
      </c>
      <c r="B14" s="3">
        <v>170</v>
      </c>
      <c r="C14" t="s">
        <v>234</v>
      </c>
      <c r="D14" t="s">
        <v>235</v>
      </c>
      <c r="E14" t="s">
        <v>236</v>
      </c>
    </row>
    <row r="15" spans="1:5" x14ac:dyDescent="0.2">
      <c r="A15" s="1">
        <v>12</v>
      </c>
      <c r="B15" s="3">
        <v>168</v>
      </c>
      <c r="C15" t="s">
        <v>215</v>
      </c>
      <c r="D15" t="s">
        <v>237</v>
      </c>
      <c r="E15" t="s">
        <v>238</v>
      </c>
    </row>
    <row r="16" spans="1:5" x14ac:dyDescent="0.2">
      <c r="A16" s="1">
        <v>13</v>
      </c>
      <c r="B16" s="3" t="s">
        <v>239</v>
      </c>
      <c r="C16" t="s">
        <v>240</v>
      </c>
      <c r="D16" t="s">
        <v>241</v>
      </c>
      <c r="E16" t="s">
        <v>242</v>
      </c>
    </row>
    <row r="17" spans="1:5" x14ac:dyDescent="0.2">
      <c r="A17" s="1">
        <v>14</v>
      </c>
      <c r="B17" s="3" t="s">
        <v>243</v>
      </c>
      <c r="C17" t="s">
        <v>244</v>
      </c>
      <c r="D17" t="s">
        <v>245</v>
      </c>
      <c r="E17" t="s">
        <v>217</v>
      </c>
    </row>
    <row r="18" spans="1:5" x14ac:dyDescent="0.2">
      <c r="A18" s="1">
        <v>15</v>
      </c>
      <c r="B18" s="3" t="s">
        <v>108</v>
      </c>
      <c r="C18" t="s">
        <v>246</v>
      </c>
      <c r="D18" t="s">
        <v>247</v>
      </c>
      <c r="E18" t="s">
        <v>248</v>
      </c>
    </row>
    <row r="19" spans="1:5" x14ac:dyDescent="0.2">
      <c r="A19" s="1">
        <v>16</v>
      </c>
      <c r="B19" s="3">
        <v>154</v>
      </c>
      <c r="C19" t="s">
        <v>249</v>
      </c>
      <c r="D19" t="s">
        <v>250</v>
      </c>
      <c r="E19" t="s">
        <v>251</v>
      </c>
    </row>
    <row r="20" spans="1:5" x14ac:dyDescent="0.2">
      <c r="A20" s="1">
        <v>17</v>
      </c>
      <c r="B20" s="3" t="s">
        <v>26</v>
      </c>
      <c r="C20" t="s">
        <v>252</v>
      </c>
      <c r="D20" t="s">
        <v>253</v>
      </c>
      <c r="E20" t="s">
        <v>254</v>
      </c>
    </row>
    <row r="21" spans="1:5" x14ac:dyDescent="0.2">
      <c r="A21" s="1">
        <v>18</v>
      </c>
      <c r="B21" s="3" t="s">
        <v>255</v>
      </c>
      <c r="C21" t="s">
        <v>256</v>
      </c>
      <c r="D21" t="s">
        <v>257</v>
      </c>
      <c r="E21" t="s">
        <v>233</v>
      </c>
    </row>
    <row r="22" spans="1:5" x14ac:dyDescent="0.2">
      <c r="A22" s="1">
        <v>19</v>
      </c>
      <c r="B22" s="3" t="s">
        <v>197</v>
      </c>
      <c r="C22" t="s">
        <v>258</v>
      </c>
      <c r="D22" t="s">
        <v>219</v>
      </c>
      <c r="E22" t="s">
        <v>220</v>
      </c>
    </row>
    <row r="23" spans="1:5" x14ac:dyDescent="0.2">
      <c r="A23" s="1">
        <v>20</v>
      </c>
      <c r="B23" s="3">
        <v>151</v>
      </c>
      <c r="C23" t="s">
        <v>259</v>
      </c>
      <c r="D23" t="s">
        <v>260</v>
      </c>
      <c r="E23" t="s">
        <v>233</v>
      </c>
    </row>
    <row r="24" spans="1:5" x14ac:dyDescent="0.2">
      <c r="A24" s="1">
        <v>21</v>
      </c>
      <c r="B24" s="3">
        <v>146</v>
      </c>
      <c r="C24" t="s">
        <v>261</v>
      </c>
      <c r="D24" t="s">
        <v>262</v>
      </c>
    </row>
    <row r="25" spans="1:5" x14ac:dyDescent="0.2">
      <c r="A25" s="1">
        <v>22</v>
      </c>
      <c r="B25" s="3">
        <v>145</v>
      </c>
      <c r="C25" t="s">
        <v>263</v>
      </c>
      <c r="D25" t="s">
        <v>264</v>
      </c>
      <c r="E25" t="s">
        <v>265</v>
      </c>
    </row>
    <row r="26" spans="1:5" x14ac:dyDescent="0.2">
      <c r="A26" s="1">
        <v>23</v>
      </c>
      <c r="B26" s="3">
        <v>145</v>
      </c>
      <c r="C26" t="s">
        <v>266</v>
      </c>
      <c r="D26" t="s">
        <v>267</v>
      </c>
      <c r="E26" t="s">
        <v>268</v>
      </c>
    </row>
    <row r="27" spans="1:5" x14ac:dyDescent="0.2">
      <c r="A27" s="1">
        <v>24</v>
      </c>
      <c r="B27" s="3" t="s">
        <v>269</v>
      </c>
      <c r="C27" t="s">
        <v>270</v>
      </c>
      <c r="D27" t="s">
        <v>271</v>
      </c>
    </row>
    <row r="28" spans="1:5" x14ac:dyDescent="0.2">
      <c r="A28" s="1">
        <v>25</v>
      </c>
      <c r="B28" s="3" t="s">
        <v>272</v>
      </c>
      <c r="C28" t="s">
        <v>215</v>
      </c>
      <c r="D28" t="s">
        <v>237</v>
      </c>
      <c r="E28" t="s">
        <v>273</v>
      </c>
    </row>
    <row r="29" spans="1:5" x14ac:dyDescent="0.2">
      <c r="A29" s="1">
        <v>26</v>
      </c>
      <c r="B29" s="3">
        <v>139</v>
      </c>
      <c r="C29" t="s">
        <v>274</v>
      </c>
      <c r="D29" t="s">
        <v>275</v>
      </c>
      <c r="E29" t="s">
        <v>273</v>
      </c>
    </row>
    <row r="30" spans="1:5" x14ac:dyDescent="0.2">
      <c r="A30" s="1">
        <v>27</v>
      </c>
      <c r="B30" s="3" t="s">
        <v>276</v>
      </c>
      <c r="C30" t="s">
        <v>231</v>
      </c>
      <c r="D30" t="s">
        <v>232</v>
      </c>
      <c r="E30" t="s">
        <v>277</v>
      </c>
    </row>
    <row r="31" spans="1:5" x14ac:dyDescent="0.2">
      <c r="A31" s="1">
        <v>28</v>
      </c>
      <c r="B31" s="3">
        <v>137</v>
      </c>
      <c r="C31" t="s">
        <v>51</v>
      </c>
      <c r="D31" t="s">
        <v>213</v>
      </c>
      <c r="E31" t="s">
        <v>277</v>
      </c>
    </row>
    <row r="32" spans="1:5" x14ac:dyDescent="0.2">
      <c r="A32" s="1">
        <v>29</v>
      </c>
      <c r="B32" s="3">
        <v>137</v>
      </c>
      <c r="C32" t="s">
        <v>266</v>
      </c>
      <c r="D32" t="s">
        <v>278</v>
      </c>
      <c r="E32" t="s">
        <v>265</v>
      </c>
    </row>
    <row r="33" spans="1:5" x14ac:dyDescent="0.2">
      <c r="A33" s="1">
        <v>30</v>
      </c>
      <c r="B33" s="3" t="s">
        <v>279</v>
      </c>
      <c r="C33" t="s">
        <v>263</v>
      </c>
      <c r="D33" t="s">
        <v>280</v>
      </c>
    </row>
    <row r="34" spans="1:5" x14ac:dyDescent="0.2">
      <c r="A34" s="1">
        <v>31</v>
      </c>
      <c r="B34" s="3" t="s">
        <v>279</v>
      </c>
      <c r="C34" t="s">
        <v>209</v>
      </c>
      <c r="D34" t="s">
        <v>210</v>
      </c>
      <c r="E34" t="s">
        <v>281</v>
      </c>
    </row>
    <row r="35" spans="1:5" x14ac:dyDescent="0.2">
      <c r="A35" s="1">
        <v>32</v>
      </c>
      <c r="B35" s="3">
        <v>136</v>
      </c>
      <c r="C35" t="s">
        <v>282</v>
      </c>
      <c r="D35" t="s">
        <v>283</v>
      </c>
      <c r="E35" t="s">
        <v>284</v>
      </c>
    </row>
    <row r="36" spans="1:5" x14ac:dyDescent="0.2">
      <c r="A36" s="1">
        <v>33</v>
      </c>
      <c r="B36" s="3">
        <v>136</v>
      </c>
      <c r="C36" t="s">
        <v>285</v>
      </c>
      <c r="D36" t="s">
        <v>286</v>
      </c>
      <c r="E36" t="s">
        <v>217</v>
      </c>
    </row>
    <row r="37" spans="1:5" x14ac:dyDescent="0.2">
      <c r="A37" s="1">
        <v>34</v>
      </c>
      <c r="B37" s="3" t="s">
        <v>825</v>
      </c>
      <c r="C37" t="s">
        <v>826</v>
      </c>
      <c r="D37" t="s">
        <v>827</v>
      </c>
      <c r="E37" t="s">
        <v>211</v>
      </c>
    </row>
    <row r="38" spans="1:5" x14ac:dyDescent="0.2">
      <c r="A38" s="1">
        <v>35</v>
      </c>
      <c r="B38" s="3">
        <v>135</v>
      </c>
      <c r="C38" t="s">
        <v>287</v>
      </c>
      <c r="D38" t="s">
        <v>241</v>
      </c>
      <c r="E38" t="s">
        <v>217</v>
      </c>
    </row>
    <row r="39" spans="1:5" x14ac:dyDescent="0.2">
      <c r="A39" s="1">
        <v>36</v>
      </c>
      <c r="B39" s="3">
        <v>135</v>
      </c>
      <c r="C39" t="s">
        <v>828</v>
      </c>
      <c r="D39" t="s">
        <v>827</v>
      </c>
      <c r="E39" t="s">
        <v>277</v>
      </c>
    </row>
    <row r="40" spans="1:5" x14ac:dyDescent="0.2">
      <c r="A40" s="1">
        <v>37</v>
      </c>
      <c r="B40" s="201" t="s">
        <v>929</v>
      </c>
      <c r="C40" s="200" t="s">
        <v>926</v>
      </c>
      <c r="D40" s="200" t="s">
        <v>927</v>
      </c>
      <c r="E40" s="200" t="s">
        <v>902</v>
      </c>
    </row>
    <row r="41" spans="1:5" x14ac:dyDescent="0.2">
      <c r="A41" s="1">
        <v>38</v>
      </c>
      <c r="B41" s="3">
        <v>134</v>
      </c>
      <c r="C41" t="s">
        <v>288</v>
      </c>
      <c r="D41" t="s">
        <v>289</v>
      </c>
      <c r="E41" t="s">
        <v>290</v>
      </c>
    </row>
    <row r="42" spans="1:5" x14ac:dyDescent="0.2">
      <c r="A42" s="1">
        <v>39</v>
      </c>
      <c r="B42" s="3" t="s">
        <v>291</v>
      </c>
      <c r="C42" t="s">
        <v>263</v>
      </c>
      <c r="D42" t="s">
        <v>264</v>
      </c>
      <c r="E42" t="s">
        <v>292</v>
      </c>
    </row>
    <row r="43" spans="1:5" x14ac:dyDescent="0.2">
      <c r="A43" s="1">
        <v>40</v>
      </c>
      <c r="B43" s="3">
        <v>133</v>
      </c>
      <c r="C43" t="s">
        <v>293</v>
      </c>
      <c r="D43" t="s">
        <v>294</v>
      </c>
    </row>
    <row r="44" spans="1:5" x14ac:dyDescent="0.2">
      <c r="A44" s="1">
        <v>41</v>
      </c>
      <c r="B44" s="3">
        <v>132</v>
      </c>
      <c r="C44" t="s">
        <v>295</v>
      </c>
      <c r="D44" t="s">
        <v>262</v>
      </c>
    </row>
    <row r="45" spans="1:5" x14ac:dyDescent="0.2">
      <c r="A45" s="1">
        <v>42</v>
      </c>
      <c r="B45" s="3">
        <v>132</v>
      </c>
      <c r="C45" t="s">
        <v>293</v>
      </c>
      <c r="D45" t="s">
        <v>271</v>
      </c>
    </row>
    <row r="46" spans="1:5" x14ac:dyDescent="0.2">
      <c r="A46" s="1">
        <v>43</v>
      </c>
      <c r="B46" s="3">
        <v>132</v>
      </c>
      <c r="C46" t="s">
        <v>296</v>
      </c>
      <c r="D46" t="s">
        <v>219</v>
      </c>
    </row>
    <row r="47" spans="1:5" x14ac:dyDescent="0.2">
      <c r="A47" s="1">
        <v>44</v>
      </c>
      <c r="B47" s="3">
        <v>132</v>
      </c>
      <c r="C47" t="s">
        <v>297</v>
      </c>
      <c r="D47" t="s">
        <v>237</v>
      </c>
      <c r="E47" t="s">
        <v>298</v>
      </c>
    </row>
    <row r="48" spans="1:5" x14ac:dyDescent="0.2">
      <c r="A48" s="241">
        <v>45</v>
      </c>
      <c r="B48" s="3">
        <v>131</v>
      </c>
      <c r="C48" t="s">
        <v>963</v>
      </c>
      <c r="D48" t="s">
        <v>916</v>
      </c>
      <c r="E48" t="s">
        <v>861</v>
      </c>
    </row>
    <row r="49" spans="1:5" x14ac:dyDescent="0.2">
      <c r="A49" s="241">
        <v>46</v>
      </c>
      <c r="B49" s="3">
        <v>131</v>
      </c>
      <c r="C49" t="s">
        <v>964</v>
      </c>
      <c r="D49" t="s">
        <v>965</v>
      </c>
      <c r="E49" t="s">
        <v>277</v>
      </c>
    </row>
  </sheetData>
  <mergeCells count="1">
    <mergeCell ref="A2:E2"/>
  </mergeCells>
  <phoneticPr fontId="2" type="noConversion"/>
  <printOptions horizontalCentered="1"/>
  <pageMargins left="0.74803149606299213" right="0.74803149606299213" top="1.299212598425197" bottom="0.98425196850393704" header="0.51181102362204722" footer="0.51181102362204722"/>
  <pageSetup paperSize="9" fitToHeight="0" orientation="portrait" r:id="rId1"/>
  <headerFooter alignWithMargins="0">
    <oddHeader>&amp;L&amp;G&amp;C&amp;"Arial,Bold"Virtual Hall of Fame Board&amp;"Arial,Regular"
&amp;"Arial,Bold"&amp;9All Players (1919-2008)&amp;R&amp;"Arial,Bold"&amp;K00-048Northbridge Cricket Club</oddHeader>
    <oddFooter>&amp;C&amp;A&amp;R&amp;P of &amp;N</oddFoot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Normal="100" workbookViewId="0">
      <selection activeCell="A2" sqref="A2:L2"/>
    </sheetView>
  </sheetViews>
  <sheetFormatPr defaultRowHeight="12.75" x14ac:dyDescent="0.2"/>
  <cols>
    <col min="1" max="1" width="11.140625" customWidth="1"/>
    <col min="2" max="2" width="10.42578125" customWidth="1"/>
    <col min="3" max="3" width="17.5703125" customWidth="1"/>
    <col min="4" max="9" width="10.42578125" customWidth="1"/>
    <col min="10" max="12" width="11.42578125" customWidth="1"/>
  </cols>
  <sheetData>
    <row r="1" spans="1:12" x14ac:dyDescent="0.2">
      <c r="A1" s="221" t="s">
        <v>966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x14ac:dyDescent="0.2">
      <c r="A2" s="221" t="s">
        <v>874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</row>
    <row r="3" spans="1:12" x14ac:dyDescent="0.2">
      <c r="A3" s="148"/>
      <c r="B3" s="148"/>
      <c r="C3" s="148"/>
      <c r="D3" s="148"/>
      <c r="E3" s="149" t="s">
        <v>873</v>
      </c>
      <c r="F3" s="148"/>
      <c r="G3" s="148"/>
      <c r="H3" s="148"/>
      <c r="I3" s="148"/>
      <c r="J3" s="148"/>
      <c r="K3" s="148"/>
      <c r="L3" s="148"/>
    </row>
    <row r="4" spans="1:12" x14ac:dyDescent="0.2">
      <c r="A4" s="1" t="s">
        <v>805</v>
      </c>
      <c r="B4" s="14" t="s">
        <v>806</v>
      </c>
      <c r="C4" s="14" t="s">
        <v>807</v>
      </c>
      <c r="D4" s="38" t="s">
        <v>808</v>
      </c>
      <c r="E4" s="38" t="s">
        <v>811</v>
      </c>
      <c r="F4" s="38" t="s">
        <v>813</v>
      </c>
      <c r="G4" s="38" t="s">
        <v>814</v>
      </c>
      <c r="H4" s="38" t="s">
        <v>815</v>
      </c>
      <c r="I4" s="38" t="s">
        <v>816</v>
      </c>
      <c r="J4" s="38" t="s">
        <v>817</v>
      </c>
      <c r="K4" s="38" t="s">
        <v>818</v>
      </c>
      <c r="L4" s="38" t="s">
        <v>819</v>
      </c>
    </row>
    <row r="5" spans="1:12" x14ac:dyDescent="0.2">
      <c r="A5" s="1">
        <v>1</v>
      </c>
      <c r="B5">
        <v>9</v>
      </c>
      <c r="C5" t="s">
        <v>22</v>
      </c>
      <c r="D5" s="15">
        <v>180</v>
      </c>
      <c r="E5" s="15">
        <v>168</v>
      </c>
      <c r="F5" s="15" t="s">
        <v>272</v>
      </c>
      <c r="G5" s="15">
        <v>128</v>
      </c>
      <c r="H5" s="15">
        <v>121</v>
      </c>
      <c r="I5" s="15" t="s">
        <v>42</v>
      </c>
      <c r="J5" s="15">
        <v>106</v>
      </c>
      <c r="K5" s="15">
        <v>102</v>
      </c>
      <c r="L5" s="15">
        <v>100</v>
      </c>
    </row>
    <row r="6" spans="1:12" x14ac:dyDescent="0.2">
      <c r="A6" s="1">
        <v>2</v>
      </c>
      <c r="B6">
        <v>8</v>
      </c>
      <c r="C6" t="s">
        <v>10</v>
      </c>
      <c r="D6" s="15">
        <v>151</v>
      </c>
      <c r="E6" s="15" t="s">
        <v>451</v>
      </c>
      <c r="F6" s="15" t="s">
        <v>61</v>
      </c>
      <c r="G6" s="15">
        <v>118</v>
      </c>
      <c r="H6" s="15">
        <v>109</v>
      </c>
      <c r="I6" s="15" t="s">
        <v>146</v>
      </c>
      <c r="J6" s="15">
        <v>101</v>
      </c>
      <c r="K6" s="15">
        <v>100</v>
      </c>
      <c r="L6" s="15"/>
    </row>
    <row r="7" spans="1:12" x14ac:dyDescent="0.2">
      <c r="A7" s="1">
        <v>3</v>
      </c>
      <c r="B7">
        <v>7</v>
      </c>
      <c r="C7" t="s">
        <v>69</v>
      </c>
      <c r="D7" s="15">
        <v>133</v>
      </c>
      <c r="E7" s="15">
        <v>132</v>
      </c>
      <c r="F7" s="15" t="s">
        <v>451</v>
      </c>
      <c r="G7" s="15">
        <v>121</v>
      </c>
      <c r="H7" s="15">
        <v>118</v>
      </c>
      <c r="I7" s="15">
        <v>104</v>
      </c>
      <c r="J7" s="15">
        <v>104</v>
      </c>
      <c r="K7" s="15"/>
      <c r="L7" s="15"/>
    </row>
    <row r="8" spans="1:12" x14ac:dyDescent="0.2">
      <c r="A8" s="1">
        <v>4</v>
      </c>
      <c r="B8">
        <v>7</v>
      </c>
      <c r="C8" t="s">
        <v>71</v>
      </c>
      <c r="D8" s="15">
        <v>145</v>
      </c>
      <c r="E8" s="15">
        <v>137</v>
      </c>
      <c r="F8" s="15">
        <v>126</v>
      </c>
      <c r="G8" s="15">
        <v>123</v>
      </c>
      <c r="H8" s="15">
        <v>116</v>
      </c>
      <c r="I8" s="15">
        <v>114</v>
      </c>
      <c r="J8" s="15">
        <v>105</v>
      </c>
      <c r="K8" s="15"/>
      <c r="L8" s="15"/>
    </row>
    <row r="9" spans="1:12" x14ac:dyDescent="0.2">
      <c r="A9" s="1">
        <v>5</v>
      </c>
      <c r="B9">
        <v>6</v>
      </c>
      <c r="C9" t="s">
        <v>30</v>
      </c>
      <c r="D9" s="15">
        <v>145</v>
      </c>
      <c r="E9" s="15" t="s">
        <v>279</v>
      </c>
      <c r="F9" s="15" t="s">
        <v>291</v>
      </c>
      <c r="G9" s="15" t="s">
        <v>100</v>
      </c>
      <c r="H9" s="15">
        <v>106</v>
      </c>
      <c r="I9" s="15" t="s">
        <v>45</v>
      </c>
      <c r="J9" s="15"/>
      <c r="K9" s="15"/>
      <c r="L9" s="15"/>
    </row>
    <row r="10" spans="1:12" x14ac:dyDescent="0.2">
      <c r="A10" s="1">
        <v>6</v>
      </c>
      <c r="B10">
        <v>5</v>
      </c>
      <c r="C10" t="s">
        <v>66</v>
      </c>
      <c r="D10" s="15" t="s">
        <v>67</v>
      </c>
      <c r="E10" s="15">
        <v>173</v>
      </c>
      <c r="F10" s="15">
        <v>113</v>
      </c>
      <c r="G10" s="15">
        <v>111</v>
      </c>
      <c r="H10" s="15">
        <v>100</v>
      </c>
      <c r="I10" s="15"/>
      <c r="J10" s="15"/>
      <c r="K10" s="15"/>
      <c r="L10" s="15"/>
    </row>
    <row r="11" spans="1:12" x14ac:dyDescent="0.2">
      <c r="A11" s="1">
        <v>7</v>
      </c>
      <c r="B11">
        <v>5</v>
      </c>
      <c r="C11" t="s">
        <v>25</v>
      </c>
      <c r="D11" s="15" t="s">
        <v>26</v>
      </c>
      <c r="E11" s="15">
        <v>108</v>
      </c>
      <c r="F11" s="15" t="s">
        <v>100</v>
      </c>
      <c r="G11" s="15">
        <v>106</v>
      </c>
      <c r="H11" s="15">
        <v>104</v>
      </c>
      <c r="I11" s="15"/>
      <c r="J11" s="15"/>
      <c r="K11" s="15"/>
      <c r="L11" s="15"/>
    </row>
    <row r="12" spans="1:12" x14ac:dyDescent="0.2">
      <c r="A12" s="1">
        <v>8</v>
      </c>
      <c r="B12">
        <v>5</v>
      </c>
      <c r="C12" t="s">
        <v>13</v>
      </c>
      <c r="D12" s="15" t="s">
        <v>14</v>
      </c>
      <c r="E12" s="15" t="s">
        <v>276</v>
      </c>
      <c r="F12" s="15">
        <v>114</v>
      </c>
      <c r="G12" s="15" t="s">
        <v>830</v>
      </c>
      <c r="H12" s="15">
        <v>101</v>
      </c>
      <c r="I12" s="15"/>
      <c r="J12" s="15"/>
      <c r="K12" s="15"/>
      <c r="L12" s="15"/>
    </row>
    <row r="13" spans="1:12" x14ac:dyDescent="0.2">
      <c r="A13" s="1">
        <v>9</v>
      </c>
      <c r="B13">
        <v>5</v>
      </c>
      <c r="C13" s="88" t="s">
        <v>300</v>
      </c>
      <c r="D13" s="89">
        <v>176</v>
      </c>
      <c r="E13" s="15">
        <v>127</v>
      </c>
      <c r="F13" s="15">
        <v>104</v>
      </c>
      <c r="G13" s="15">
        <v>100</v>
      </c>
      <c r="H13" s="15">
        <v>100</v>
      </c>
      <c r="I13" s="15"/>
      <c r="J13" s="15"/>
      <c r="K13" s="15"/>
      <c r="L13" s="15"/>
    </row>
    <row r="14" spans="1:12" x14ac:dyDescent="0.2">
      <c r="A14" s="1">
        <v>10</v>
      </c>
      <c r="B14">
        <v>4</v>
      </c>
      <c r="C14" t="s">
        <v>55</v>
      </c>
      <c r="D14" s="15" t="s">
        <v>56</v>
      </c>
      <c r="E14" s="15">
        <v>110</v>
      </c>
      <c r="F14" s="15" t="s">
        <v>42</v>
      </c>
      <c r="G14" s="15">
        <v>103</v>
      </c>
      <c r="H14" s="15"/>
      <c r="I14" s="15"/>
      <c r="J14" s="15"/>
      <c r="K14" s="15"/>
      <c r="L14" s="15"/>
    </row>
    <row r="15" spans="1:12" x14ac:dyDescent="0.2">
      <c r="A15" s="1">
        <v>11</v>
      </c>
      <c r="B15">
        <v>4</v>
      </c>
      <c r="C15" t="s">
        <v>16</v>
      </c>
      <c r="D15" s="15">
        <v>131</v>
      </c>
      <c r="E15" s="15">
        <v>127</v>
      </c>
      <c r="F15" s="15" t="s">
        <v>452</v>
      </c>
      <c r="G15" s="15" t="s">
        <v>17</v>
      </c>
      <c r="H15" s="15"/>
      <c r="I15" s="15"/>
      <c r="J15" s="15"/>
      <c r="K15" s="15"/>
      <c r="L15" s="15"/>
    </row>
    <row r="16" spans="1:12" x14ac:dyDescent="0.2">
      <c r="A16" s="1">
        <v>12</v>
      </c>
      <c r="B16">
        <v>4</v>
      </c>
      <c r="C16" t="s">
        <v>11</v>
      </c>
      <c r="D16" s="15" t="s">
        <v>12</v>
      </c>
      <c r="E16" s="15" t="s">
        <v>320</v>
      </c>
      <c r="F16" s="15" t="s">
        <v>42</v>
      </c>
      <c r="G16" s="15" t="s">
        <v>20</v>
      </c>
      <c r="H16" s="15"/>
      <c r="I16" s="15"/>
      <c r="J16" s="15"/>
      <c r="K16" s="15"/>
      <c r="L16" s="15"/>
    </row>
    <row r="17" spans="1:12" x14ac:dyDescent="0.2">
      <c r="A17" s="1">
        <v>13</v>
      </c>
      <c r="B17">
        <v>4</v>
      </c>
      <c r="C17" t="s">
        <v>113</v>
      </c>
      <c r="D17" s="15">
        <v>116</v>
      </c>
      <c r="E17" s="15" t="s">
        <v>45</v>
      </c>
      <c r="F17" s="15" t="s">
        <v>45</v>
      </c>
      <c r="G17" s="15" t="s">
        <v>45</v>
      </c>
      <c r="H17" s="15"/>
      <c r="I17" s="15"/>
      <c r="J17" s="15"/>
      <c r="K17" s="15"/>
      <c r="L17" s="15"/>
    </row>
    <row r="18" spans="1:12" x14ac:dyDescent="0.2">
      <c r="A18" s="1">
        <v>14</v>
      </c>
      <c r="B18">
        <v>4</v>
      </c>
      <c r="C18" s="200" t="s">
        <v>920</v>
      </c>
      <c r="D18" s="204" t="s">
        <v>921</v>
      </c>
      <c r="E18" s="204" t="s">
        <v>929</v>
      </c>
      <c r="F18" s="15">
        <v>117</v>
      </c>
      <c r="G18" s="15">
        <v>113</v>
      </c>
      <c r="H18" s="15"/>
      <c r="I18" s="15"/>
      <c r="J18" s="15"/>
      <c r="K18" s="15"/>
      <c r="L18" s="15"/>
    </row>
    <row r="19" spans="1:12" x14ac:dyDescent="0.2">
      <c r="A19" s="1">
        <v>15</v>
      </c>
      <c r="B19">
        <v>3</v>
      </c>
      <c r="C19" t="s">
        <v>301</v>
      </c>
      <c r="D19" s="15">
        <v>119</v>
      </c>
      <c r="E19" s="15" t="s">
        <v>453</v>
      </c>
      <c r="F19" s="15" t="s">
        <v>37</v>
      </c>
      <c r="G19" s="15"/>
      <c r="H19" s="15"/>
      <c r="I19" s="15"/>
      <c r="J19" s="15"/>
      <c r="K19" s="15"/>
      <c r="L19" s="15"/>
    </row>
    <row r="20" spans="1:12" x14ac:dyDescent="0.2">
      <c r="A20" s="1">
        <v>16</v>
      </c>
      <c r="B20">
        <v>3</v>
      </c>
      <c r="C20" t="s">
        <v>80</v>
      </c>
      <c r="D20" s="15">
        <v>176</v>
      </c>
      <c r="E20" s="15">
        <v>121</v>
      </c>
      <c r="F20" s="15">
        <v>106</v>
      </c>
      <c r="G20" s="15"/>
      <c r="H20" s="15"/>
      <c r="I20" s="15"/>
      <c r="J20" s="15"/>
      <c r="K20" s="15"/>
      <c r="L20" s="15"/>
    </row>
    <row r="21" spans="1:12" x14ac:dyDescent="0.2">
      <c r="A21" s="1">
        <v>17</v>
      </c>
      <c r="B21">
        <v>3</v>
      </c>
      <c r="C21" t="s">
        <v>19</v>
      </c>
      <c r="D21" s="15">
        <v>115</v>
      </c>
      <c r="E21" s="15" t="s">
        <v>20</v>
      </c>
      <c r="F21" s="15" t="s">
        <v>45</v>
      </c>
      <c r="G21" s="15"/>
      <c r="H21" s="15"/>
      <c r="I21" s="15"/>
      <c r="J21" s="15"/>
      <c r="K21" s="15"/>
      <c r="L21" s="15"/>
    </row>
    <row r="22" spans="1:12" x14ac:dyDescent="0.2">
      <c r="A22" s="1">
        <v>18</v>
      </c>
      <c r="B22">
        <v>3</v>
      </c>
      <c r="C22" t="s">
        <v>99</v>
      </c>
      <c r="D22" s="15" t="s">
        <v>100</v>
      </c>
      <c r="E22" s="15" t="s">
        <v>454</v>
      </c>
      <c r="F22" s="15" t="s">
        <v>45</v>
      </c>
      <c r="G22" s="15"/>
      <c r="H22" s="15"/>
      <c r="I22" s="15"/>
      <c r="J22" s="15"/>
      <c r="K22" s="15"/>
      <c r="L22" s="15"/>
    </row>
    <row r="23" spans="1:12" x14ac:dyDescent="0.2">
      <c r="A23" s="1">
        <v>19</v>
      </c>
      <c r="B23">
        <v>3</v>
      </c>
      <c r="C23" t="s">
        <v>302</v>
      </c>
      <c r="D23" s="15">
        <v>116</v>
      </c>
      <c r="E23" s="15">
        <v>116</v>
      </c>
      <c r="F23" s="15" t="s">
        <v>100</v>
      </c>
      <c r="G23" s="15"/>
      <c r="H23" s="15"/>
      <c r="I23" s="15"/>
      <c r="J23" s="15"/>
      <c r="K23" s="15"/>
      <c r="L23" s="15"/>
    </row>
    <row r="24" spans="1:12" x14ac:dyDescent="0.2">
      <c r="A24" s="1">
        <v>20</v>
      </c>
      <c r="B24">
        <v>3</v>
      </c>
      <c r="C24" t="s">
        <v>303</v>
      </c>
      <c r="D24" s="15">
        <v>112</v>
      </c>
      <c r="E24" s="15">
        <v>102</v>
      </c>
      <c r="F24" s="15">
        <v>100</v>
      </c>
      <c r="G24" s="15"/>
      <c r="H24" s="15"/>
      <c r="I24" s="15"/>
      <c r="J24" s="15"/>
      <c r="K24" s="15"/>
      <c r="L24" s="15"/>
    </row>
    <row r="25" spans="1:12" x14ac:dyDescent="0.2">
      <c r="A25" s="1">
        <v>21</v>
      </c>
      <c r="B25">
        <v>3</v>
      </c>
      <c r="C25" t="s">
        <v>75</v>
      </c>
      <c r="D25" s="15" t="s">
        <v>76</v>
      </c>
      <c r="E25" s="15">
        <v>103</v>
      </c>
      <c r="F25" s="15" t="s">
        <v>37</v>
      </c>
      <c r="G25" s="15"/>
      <c r="H25" s="15"/>
      <c r="I25" s="15"/>
      <c r="J25" s="15"/>
      <c r="K25" s="15"/>
      <c r="L25" s="15"/>
    </row>
    <row r="26" spans="1:12" x14ac:dyDescent="0.2">
      <c r="A26" s="1">
        <v>22</v>
      </c>
      <c r="B26">
        <v>3</v>
      </c>
      <c r="C26" t="s">
        <v>34</v>
      </c>
      <c r="D26" s="15">
        <v>139</v>
      </c>
      <c r="E26" s="15">
        <v>106</v>
      </c>
      <c r="F26" s="15" t="s">
        <v>45</v>
      </c>
      <c r="G26" s="15"/>
      <c r="H26" s="15"/>
      <c r="I26" s="15"/>
      <c r="J26" s="15"/>
      <c r="K26" s="15"/>
      <c r="L26" s="15"/>
    </row>
    <row r="27" spans="1:12" x14ac:dyDescent="0.2">
      <c r="A27" s="1">
        <v>23</v>
      </c>
      <c r="B27">
        <v>3</v>
      </c>
      <c r="C27" t="s">
        <v>135</v>
      </c>
      <c r="D27" s="15">
        <v>134</v>
      </c>
      <c r="E27" s="15" t="s">
        <v>20</v>
      </c>
      <c r="F27" s="15" t="s">
        <v>20</v>
      </c>
      <c r="G27" s="15"/>
      <c r="H27" s="15"/>
      <c r="I27" s="15"/>
      <c r="J27" s="15"/>
      <c r="K27" s="15"/>
      <c r="L27" s="15"/>
    </row>
    <row r="28" spans="1:12" x14ac:dyDescent="0.2">
      <c r="A28" s="1">
        <v>24</v>
      </c>
      <c r="B28">
        <v>3</v>
      </c>
      <c r="C28" t="s">
        <v>28</v>
      </c>
      <c r="D28" s="15">
        <v>125</v>
      </c>
      <c r="E28" s="15">
        <v>104</v>
      </c>
      <c r="F28" s="15" t="s">
        <v>76</v>
      </c>
      <c r="G28" s="15"/>
      <c r="H28" s="15"/>
      <c r="I28" s="15"/>
      <c r="J28" s="15"/>
      <c r="K28" s="15"/>
      <c r="L28" s="15"/>
    </row>
    <row r="29" spans="1:12" x14ac:dyDescent="0.2">
      <c r="A29" s="1">
        <v>25</v>
      </c>
      <c r="B29">
        <v>3</v>
      </c>
      <c r="C29" t="s">
        <v>186</v>
      </c>
      <c r="D29" s="15" t="s">
        <v>187</v>
      </c>
      <c r="E29" s="15">
        <v>136</v>
      </c>
      <c r="F29" s="15">
        <v>110</v>
      </c>
      <c r="G29" s="15"/>
      <c r="H29" s="15"/>
      <c r="I29" s="15"/>
      <c r="J29" s="15"/>
      <c r="K29" s="15"/>
      <c r="L29" s="15"/>
    </row>
    <row r="30" spans="1:12" x14ac:dyDescent="0.2">
      <c r="A30" s="22">
        <v>26</v>
      </c>
      <c r="B30">
        <v>3</v>
      </c>
      <c r="C30" t="s">
        <v>829</v>
      </c>
      <c r="D30" s="15">
        <v>135</v>
      </c>
      <c r="E30" s="15">
        <v>125</v>
      </c>
      <c r="F30" s="15">
        <v>104</v>
      </c>
      <c r="G30" s="15"/>
      <c r="H30" s="15"/>
      <c r="I30" s="15"/>
      <c r="J30" s="15"/>
      <c r="K30" s="15"/>
      <c r="L30" s="15"/>
    </row>
    <row r="31" spans="1:12" x14ac:dyDescent="0.2">
      <c r="A31" s="22">
        <v>27</v>
      </c>
      <c r="B31" s="9">
        <v>3</v>
      </c>
      <c r="C31" s="26" t="s">
        <v>855</v>
      </c>
      <c r="D31" s="188" t="s">
        <v>825</v>
      </c>
      <c r="E31" s="24">
        <v>114</v>
      </c>
      <c r="F31" s="24">
        <v>106</v>
      </c>
      <c r="G31" s="24"/>
      <c r="H31" s="24"/>
      <c r="I31" s="24"/>
      <c r="J31" s="24"/>
      <c r="K31" s="24"/>
      <c r="L31" s="24"/>
    </row>
    <row r="32" spans="1:12" x14ac:dyDescent="0.2">
      <c r="D32" s="15"/>
      <c r="E32" s="15"/>
      <c r="F32" s="15"/>
      <c r="G32" s="15"/>
    </row>
    <row r="33" spans="4:7" x14ac:dyDescent="0.2">
      <c r="D33" s="15"/>
      <c r="E33" s="15"/>
      <c r="F33" s="15"/>
      <c r="G33" s="15"/>
    </row>
  </sheetData>
  <mergeCells count="2">
    <mergeCell ref="A1:L1"/>
    <mergeCell ref="A2:L2"/>
  </mergeCells>
  <phoneticPr fontId="2" type="noConversion"/>
  <printOptions horizontalCentered="1"/>
  <pageMargins left="0.74803149606299213" right="0.74803149606299213" top="1.3385826771653544" bottom="0.98425196850393704" header="0.51181102362204722" footer="0.51181102362204722"/>
  <pageSetup paperSize="9" scale="97" orientation="landscape" r:id="rId1"/>
  <headerFooter alignWithMargins="0">
    <oddHeader>&amp;L&amp;G&amp;C&amp;"Arial,Bold"Virtual Hall of Fame Board&amp;"Arial,Regular"
&amp;"Arial,Bold"&amp;9All Players (1919-2008)&amp;R&amp;"Arial,Bold"&amp;K00-048Northbridge Cricket Club</oddHeader>
    <oddFooter>&amp;C&amp;A&amp;R&amp;P of &amp;N</oddFooter>
  </headerFooter>
  <legacyDrawingHF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selection activeCell="A43" sqref="A43"/>
    </sheetView>
  </sheetViews>
  <sheetFormatPr defaultRowHeight="12.75" x14ac:dyDescent="0.2"/>
  <cols>
    <col min="2" max="2" width="15.5703125" customWidth="1"/>
    <col min="4" max="4" width="9.85546875" customWidth="1"/>
  </cols>
  <sheetData>
    <row r="1" spans="1:11" ht="13.5" thickBot="1" x14ac:dyDescent="0.25">
      <c r="A1" s="90"/>
      <c r="B1" s="91"/>
      <c r="C1" s="92"/>
      <c r="D1" s="93" t="s">
        <v>967</v>
      </c>
      <c r="E1" s="91"/>
      <c r="F1" s="91"/>
      <c r="G1" s="92"/>
      <c r="H1" s="94"/>
      <c r="I1" s="95"/>
      <c r="J1" s="91"/>
      <c r="K1" s="92"/>
    </row>
    <row r="2" spans="1:11" ht="13.5" thickBot="1" x14ac:dyDescent="0.25">
      <c r="A2" s="90"/>
      <c r="B2" s="91"/>
      <c r="C2" s="92"/>
      <c r="D2" s="93" t="s">
        <v>448</v>
      </c>
      <c r="E2" s="91"/>
      <c r="F2" s="91"/>
      <c r="G2" s="92"/>
      <c r="H2" s="94"/>
      <c r="I2" s="96" t="s">
        <v>305</v>
      </c>
      <c r="J2" s="97"/>
      <c r="K2" s="98"/>
    </row>
    <row r="3" spans="1:11" ht="13.5" thickBot="1" x14ac:dyDescent="0.25">
      <c r="A3" s="90"/>
      <c r="B3" s="91"/>
      <c r="C3" s="92"/>
      <c r="D3" s="93" t="s">
        <v>304</v>
      </c>
      <c r="E3" s="91"/>
      <c r="F3" s="91"/>
      <c r="G3" s="92"/>
      <c r="H3" s="94"/>
      <c r="I3" s="96" t="s">
        <v>306</v>
      </c>
      <c r="J3" s="97"/>
      <c r="K3" s="98"/>
    </row>
    <row r="4" spans="1:11" x14ac:dyDescent="0.2">
      <c r="A4" s="1" t="s">
        <v>1</v>
      </c>
      <c r="B4" s="1" t="s">
        <v>3</v>
      </c>
      <c r="C4" s="1" t="s">
        <v>307</v>
      </c>
      <c r="D4" s="1" t="s">
        <v>207</v>
      </c>
      <c r="E4" s="1" t="s">
        <v>4</v>
      </c>
      <c r="F4" s="1" t="s">
        <v>810</v>
      </c>
      <c r="G4" s="1" t="s">
        <v>5</v>
      </c>
      <c r="H4" s="6" t="s">
        <v>6</v>
      </c>
      <c r="I4" s="7" t="s">
        <v>7</v>
      </c>
      <c r="J4" s="1" t="s">
        <v>8</v>
      </c>
      <c r="K4" s="1" t="s">
        <v>9</v>
      </c>
    </row>
    <row r="5" spans="1:11" x14ac:dyDescent="0.2">
      <c r="A5" s="1">
        <v>1</v>
      </c>
      <c r="B5" t="s">
        <v>308</v>
      </c>
      <c r="C5" s="3" t="s">
        <v>309</v>
      </c>
      <c r="D5" t="s">
        <v>278</v>
      </c>
      <c r="E5">
        <v>20</v>
      </c>
      <c r="F5">
        <v>0</v>
      </c>
      <c r="G5" s="3">
        <v>137</v>
      </c>
      <c r="H5">
        <v>876</v>
      </c>
      <c r="I5" s="12">
        <f t="shared" ref="I5:I29" si="0">+H5/(E5-F5)</f>
        <v>43.8</v>
      </c>
      <c r="J5" s="9">
        <v>3</v>
      </c>
      <c r="K5" s="10">
        <v>5</v>
      </c>
    </row>
    <row r="6" spans="1:11" x14ac:dyDescent="0.2">
      <c r="A6" s="1">
        <v>2</v>
      </c>
      <c r="B6" s="200" t="s">
        <v>924</v>
      </c>
      <c r="C6" s="201" t="s">
        <v>315</v>
      </c>
      <c r="D6" s="200" t="s">
        <v>927</v>
      </c>
      <c r="E6">
        <v>12</v>
      </c>
      <c r="F6">
        <v>4</v>
      </c>
      <c r="G6" s="201" t="s">
        <v>921</v>
      </c>
      <c r="H6">
        <v>823</v>
      </c>
      <c r="I6" s="12">
        <f>+H6/(E6-F6)</f>
        <v>102.875</v>
      </c>
      <c r="J6" s="9">
        <v>3</v>
      </c>
      <c r="K6" s="10">
        <v>2</v>
      </c>
    </row>
    <row r="7" spans="1:11" x14ac:dyDescent="0.2">
      <c r="A7" s="1">
        <v>3</v>
      </c>
      <c r="B7" t="s">
        <v>310</v>
      </c>
      <c r="C7" s="3" t="s">
        <v>930</v>
      </c>
      <c r="D7" t="s">
        <v>222</v>
      </c>
      <c r="E7">
        <v>11</v>
      </c>
      <c r="F7">
        <v>0</v>
      </c>
      <c r="G7" s="3">
        <v>176</v>
      </c>
      <c r="H7">
        <v>737</v>
      </c>
      <c r="I7" s="5">
        <f t="shared" si="0"/>
        <v>67</v>
      </c>
      <c r="J7">
        <v>4</v>
      </c>
      <c r="K7" s="3">
        <v>3</v>
      </c>
    </row>
    <row r="8" spans="1:11" x14ac:dyDescent="0.2">
      <c r="A8" s="1">
        <v>4</v>
      </c>
      <c r="B8" t="s">
        <v>968</v>
      </c>
      <c r="C8" s="3" t="s">
        <v>969</v>
      </c>
      <c r="D8" t="s">
        <v>965</v>
      </c>
      <c r="E8">
        <v>16</v>
      </c>
      <c r="F8">
        <v>1</v>
      </c>
      <c r="G8" s="3">
        <v>128</v>
      </c>
      <c r="H8">
        <v>710</v>
      </c>
      <c r="I8" s="5">
        <f>+H8/(E8-F8)</f>
        <v>47.333333333333336</v>
      </c>
      <c r="J8">
        <v>2</v>
      </c>
      <c r="K8" s="3">
        <v>5</v>
      </c>
    </row>
    <row r="9" spans="1:11" x14ac:dyDescent="0.2">
      <c r="A9" s="1">
        <v>5</v>
      </c>
      <c r="B9" t="s">
        <v>308</v>
      </c>
      <c r="C9" s="3" t="s">
        <v>309</v>
      </c>
      <c r="D9" t="s">
        <v>267</v>
      </c>
      <c r="E9">
        <v>15</v>
      </c>
      <c r="F9">
        <v>0</v>
      </c>
      <c r="G9" s="3">
        <v>145</v>
      </c>
      <c r="H9">
        <v>706</v>
      </c>
      <c r="I9" s="5">
        <f t="shared" si="0"/>
        <v>47.06666666666667</v>
      </c>
      <c r="J9">
        <v>3</v>
      </c>
      <c r="K9" s="3">
        <v>2</v>
      </c>
    </row>
    <row r="10" spans="1:11" x14ac:dyDescent="0.2">
      <c r="A10" s="1">
        <v>6</v>
      </c>
      <c r="B10" t="s">
        <v>312</v>
      </c>
      <c r="C10" s="3" t="s">
        <v>309</v>
      </c>
      <c r="D10" t="s">
        <v>264</v>
      </c>
      <c r="E10">
        <v>11</v>
      </c>
      <c r="F10">
        <v>5</v>
      </c>
      <c r="G10" s="3">
        <v>145</v>
      </c>
      <c r="H10">
        <v>678</v>
      </c>
      <c r="I10" s="5">
        <f t="shared" si="0"/>
        <v>113</v>
      </c>
      <c r="J10">
        <v>3</v>
      </c>
      <c r="K10" s="3" t="s">
        <v>313</v>
      </c>
    </row>
    <row r="11" spans="1:11" x14ac:dyDescent="0.2">
      <c r="A11" s="1">
        <v>7</v>
      </c>
      <c r="B11" t="s">
        <v>314</v>
      </c>
      <c r="C11" s="3" t="s">
        <v>315</v>
      </c>
      <c r="D11" t="s">
        <v>275</v>
      </c>
      <c r="E11">
        <v>16</v>
      </c>
      <c r="F11">
        <v>1</v>
      </c>
      <c r="G11" s="3">
        <v>139</v>
      </c>
      <c r="H11">
        <v>643</v>
      </c>
      <c r="I11" s="5">
        <f t="shared" si="0"/>
        <v>42.866666666666667</v>
      </c>
      <c r="J11">
        <v>2</v>
      </c>
      <c r="K11" s="3">
        <v>3</v>
      </c>
    </row>
    <row r="12" spans="1:11" x14ac:dyDescent="0.2">
      <c r="A12" s="1">
        <v>8</v>
      </c>
      <c r="B12" t="s">
        <v>316</v>
      </c>
      <c r="C12" s="3" t="s">
        <v>315</v>
      </c>
      <c r="D12" t="s">
        <v>210</v>
      </c>
      <c r="E12">
        <v>13</v>
      </c>
      <c r="F12">
        <v>3</v>
      </c>
      <c r="G12" s="3" t="s">
        <v>187</v>
      </c>
      <c r="H12">
        <v>638</v>
      </c>
      <c r="I12" s="5">
        <f t="shared" si="0"/>
        <v>63.8</v>
      </c>
      <c r="J12">
        <v>2</v>
      </c>
      <c r="K12" s="3">
        <v>1</v>
      </c>
    </row>
    <row r="13" spans="1:11" x14ac:dyDescent="0.2">
      <c r="A13" s="1">
        <v>9</v>
      </c>
      <c r="B13" t="s">
        <v>317</v>
      </c>
      <c r="C13" s="3" t="s">
        <v>309</v>
      </c>
      <c r="D13" t="s">
        <v>318</v>
      </c>
      <c r="E13">
        <v>14</v>
      </c>
      <c r="F13">
        <v>0</v>
      </c>
      <c r="G13" s="3">
        <v>101</v>
      </c>
      <c r="H13">
        <v>630</v>
      </c>
      <c r="I13" s="5">
        <f t="shared" si="0"/>
        <v>45</v>
      </c>
      <c r="J13">
        <v>1</v>
      </c>
      <c r="K13" s="3">
        <v>3</v>
      </c>
    </row>
    <row r="14" spans="1:11" x14ac:dyDescent="0.2">
      <c r="A14" s="1">
        <v>10</v>
      </c>
      <c r="B14" t="s">
        <v>319</v>
      </c>
      <c r="C14" s="3" t="s">
        <v>309</v>
      </c>
      <c r="D14" t="s">
        <v>289</v>
      </c>
      <c r="E14">
        <v>17</v>
      </c>
      <c r="F14">
        <v>1</v>
      </c>
      <c r="G14" s="3" t="s">
        <v>320</v>
      </c>
      <c r="H14">
        <v>621</v>
      </c>
      <c r="I14" s="5">
        <f t="shared" si="0"/>
        <v>38.8125</v>
      </c>
      <c r="J14">
        <v>2</v>
      </c>
      <c r="K14" s="3">
        <v>1</v>
      </c>
    </row>
    <row r="15" spans="1:11" x14ac:dyDescent="0.2">
      <c r="A15" s="1">
        <v>11</v>
      </c>
      <c r="B15" t="s">
        <v>321</v>
      </c>
      <c r="C15" s="3" t="s">
        <v>315</v>
      </c>
      <c r="D15" t="s">
        <v>237</v>
      </c>
      <c r="E15">
        <v>14</v>
      </c>
      <c r="F15">
        <v>0</v>
      </c>
      <c r="G15" s="3">
        <v>125</v>
      </c>
      <c r="H15">
        <v>606</v>
      </c>
      <c r="I15" s="5">
        <f t="shared" si="0"/>
        <v>43.285714285714285</v>
      </c>
      <c r="J15">
        <v>1</v>
      </c>
      <c r="K15" s="3">
        <v>5</v>
      </c>
    </row>
    <row r="16" spans="1:11" x14ac:dyDescent="0.2">
      <c r="A16" s="1">
        <v>12</v>
      </c>
      <c r="B16" t="s">
        <v>321</v>
      </c>
      <c r="C16" s="3" t="s">
        <v>322</v>
      </c>
      <c r="D16" t="s">
        <v>267</v>
      </c>
      <c r="E16">
        <v>16</v>
      </c>
      <c r="F16">
        <v>3</v>
      </c>
      <c r="G16" s="3">
        <v>104</v>
      </c>
      <c r="H16">
        <v>597</v>
      </c>
      <c r="I16" s="5">
        <f t="shared" si="0"/>
        <v>45.92307692307692</v>
      </c>
      <c r="J16">
        <v>1</v>
      </c>
      <c r="K16" s="3">
        <v>3</v>
      </c>
    </row>
    <row r="17" spans="1:11" x14ac:dyDescent="0.2">
      <c r="A17" s="1">
        <v>13</v>
      </c>
      <c r="B17" t="s">
        <v>323</v>
      </c>
      <c r="C17" s="3" t="s">
        <v>309</v>
      </c>
      <c r="D17" t="s">
        <v>216</v>
      </c>
      <c r="E17">
        <v>14</v>
      </c>
      <c r="F17">
        <v>1</v>
      </c>
      <c r="G17" s="3">
        <v>180</v>
      </c>
      <c r="H17">
        <v>596</v>
      </c>
      <c r="I17" s="5">
        <f t="shared" si="0"/>
        <v>45.846153846153847</v>
      </c>
      <c r="J17">
        <v>1</v>
      </c>
      <c r="K17" s="3">
        <v>3</v>
      </c>
    </row>
    <row r="18" spans="1:11" x14ac:dyDescent="0.2">
      <c r="A18" s="1">
        <v>14</v>
      </c>
      <c r="B18" t="s">
        <v>324</v>
      </c>
      <c r="C18" s="3" t="s">
        <v>309</v>
      </c>
      <c r="D18" t="s">
        <v>325</v>
      </c>
      <c r="E18">
        <v>14</v>
      </c>
      <c r="F18">
        <v>3</v>
      </c>
      <c r="G18" s="3" t="s">
        <v>42</v>
      </c>
      <c r="H18">
        <v>592</v>
      </c>
      <c r="I18" s="5">
        <f t="shared" si="0"/>
        <v>53.81818181818182</v>
      </c>
      <c r="J18">
        <v>1</v>
      </c>
      <c r="K18" s="3" t="s">
        <v>313</v>
      </c>
    </row>
    <row r="19" spans="1:11" x14ac:dyDescent="0.2">
      <c r="A19" s="1">
        <v>15</v>
      </c>
      <c r="B19" t="s">
        <v>326</v>
      </c>
      <c r="C19" s="3" t="s">
        <v>322</v>
      </c>
      <c r="D19" t="s">
        <v>232</v>
      </c>
      <c r="E19">
        <v>16</v>
      </c>
      <c r="F19">
        <v>2</v>
      </c>
      <c r="G19" s="3" t="s">
        <v>14</v>
      </c>
      <c r="H19">
        <v>591</v>
      </c>
      <c r="I19" s="5">
        <f t="shared" si="0"/>
        <v>42.214285714285715</v>
      </c>
      <c r="J19">
        <v>2</v>
      </c>
      <c r="K19" s="3">
        <v>2</v>
      </c>
    </row>
    <row r="20" spans="1:11" x14ac:dyDescent="0.2">
      <c r="A20" s="1">
        <v>16</v>
      </c>
      <c r="B20" t="s">
        <v>308</v>
      </c>
      <c r="C20" s="3" t="s">
        <v>327</v>
      </c>
      <c r="D20" t="s">
        <v>283</v>
      </c>
      <c r="E20">
        <v>14</v>
      </c>
      <c r="F20">
        <v>2</v>
      </c>
      <c r="G20" s="3">
        <v>126</v>
      </c>
      <c r="H20">
        <v>585</v>
      </c>
      <c r="I20" s="5">
        <f t="shared" si="0"/>
        <v>48.75</v>
      </c>
      <c r="J20">
        <v>1</v>
      </c>
      <c r="K20" s="3">
        <v>4</v>
      </c>
    </row>
    <row r="21" spans="1:11" x14ac:dyDescent="0.2">
      <c r="A21" s="1">
        <v>17</v>
      </c>
      <c r="B21" t="s">
        <v>328</v>
      </c>
      <c r="C21" s="3" t="s">
        <v>322</v>
      </c>
      <c r="D21" t="s">
        <v>283</v>
      </c>
      <c r="E21">
        <v>15</v>
      </c>
      <c r="F21">
        <v>1</v>
      </c>
      <c r="G21" s="3">
        <v>136</v>
      </c>
      <c r="H21">
        <v>584</v>
      </c>
      <c r="I21" s="5">
        <f t="shared" si="0"/>
        <v>41.714285714285715</v>
      </c>
      <c r="J21">
        <v>2</v>
      </c>
      <c r="K21" s="3">
        <v>4</v>
      </c>
    </row>
    <row r="22" spans="1:11" x14ac:dyDescent="0.2">
      <c r="A22" s="1">
        <v>18</v>
      </c>
      <c r="B22" t="s">
        <v>321</v>
      </c>
      <c r="C22" s="3" t="s">
        <v>322</v>
      </c>
      <c r="D22" t="s">
        <v>278</v>
      </c>
      <c r="E22">
        <v>20</v>
      </c>
      <c r="F22">
        <v>5</v>
      </c>
      <c r="G22" s="3" t="s">
        <v>329</v>
      </c>
      <c r="H22">
        <v>569</v>
      </c>
      <c r="I22" s="5">
        <f t="shared" si="0"/>
        <v>37.93333333333333</v>
      </c>
      <c r="J22">
        <v>0</v>
      </c>
      <c r="K22" s="3">
        <v>2</v>
      </c>
    </row>
    <row r="23" spans="1:11" x14ac:dyDescent="0.2">
      <c r="A23" s="1">
        <v>19</v>
      </c>
      <c r="B23" t="s">
        <v>319</v>
      </c>
      <c r="C23" s="3" t="s">
        <v>315</v>
      </c>
      <c r="D23" t="s">
        <v>275</v>
      </c>
      <c r="E23">
        <v>16</v>
      </c>
      <c r="F23">
        <v>2</v>
      </c>
      <c r="G23" s="3" t="s">
        <v>61</v>
      </c>
      <c r="H23">
        <v>567</v>
      </c>
      <c r="I23" s="5">
        <f t="shared" si="0"/>
        <v>40.5</v>
      </c>
      <c r="J23">
        <v>2</v>
      </c>
      <c r="K23" s="3">
        <v>2</v>
      </c>
    </row>
    <row r="24" spans="1:11" x14ac:dyDescent="0.2">
      <c r="A24" s="1">
        <v>20</v>
      </c>
      <c r="B24" t="s">
        <v>330</v>
      </c>
      <c r="C24" s="3" t="s">
        <v>322</v>
      </c>
      <c r="D24" t="s">
        <v>289</v>
      </c>
      <c r="E24">
        <v>16</v>
      </c>
      <c r="F24">
        <v>2</v>
      </c>
      <c r="G24" s="3">
        <v>134</v>
      </c>
      <c r="H24">
        <v>565</v>
      </c>
      <c r="I24" s="5">
        <f t="shared" si="0"/>
        <v>40.357142857142854</v>
      </c>
      <c r="J24">
        <v>2</v>
      </c>
      <c r="K24" s="3">
        <v>1</v>
      </c>
    </row>
    <row r="25" spans="1:11" x14ac:dyDescent="0.2">
      <c r="A25" s="1">
        <v>21</v>
      </c>
      <c r="B25" t="s">
        <v>331</v>
      </c>
      <c r="C25" s="3" t="s">
        <v>309</v>
      </c>
      <c r="D25" t="s">
        <v>332</v>
      </c>
      <c r="E25">
        <v>13</v>
      </c>
      <c r="F25">
        <v>0</v>
      </c>
      <c r="G25" s="3">
        <v>121</v>
      </c>
      <c r="H25">
        <v>559</v>
      </c>
      <c r="I25" s="5">
        <f t="shared" si="0"/>
        <v>43</v>
      </c>
      <c r="J25">
        <v>1</v>
      </c>
      <c r="K25" s="3" t="s">
        <v>313</v>
      </c>
    </row>
    <row r="26" spans="1:11" x14ac:dyDescent="0.2">
      <c r="A26" s="1">
        <v>22</v>
      </c>
      <c r="B26" t="s">
        <v>293</v>
      </c>
      <c r="C26" s="3" t="s">
        <v>309</v>
      </c>
      <c r="D26" t="s">
        <v>294</v>
      </c>
      <c r="E26">
        <v>12</v>
      </c>
      <c r="F26">
        <v>2</v>
      </c>
      <c r="G26" s="3">
        <v>133</v>
      </c>
      <c r="H26">
        <v>554</v>
      </c>
      <c r="I26" s="5">
        <f t="shared" si="0"/>
        <v>55.4</v>
      </c>
      <c r="J26">
        <v>2</v>
      </c>
      <c r="K26" s="3" t="s">
        <v>313</v>
      </c>
    </row>
    <row r="27" spans="1:11" x14ac:dyDescent="0.2">
      <c r="A27" s="1">
        <v>23</v>
      </c>
      <c r="B27" t="s">
        <v>319</v>
      </c>
      <c r="C27" s="3" t="s">
        <v>333</v>
      </c>
      <c r="D27" t="s">
        <v>216</v>
      </c>
      <c r="E27">
        <v>16</v>
      </c>
      <c r="F27">
        <v>1</v>
      </c>
      <c r="G27" s="3">
        <v>78</v>
      </c>
      <c r="H27">
        <v>554</v>
      </c>
      <c r="I27" s="5">
        <f t="shared" si="0"/>
        <v>36.93333333333333</v>
      </c>
      <c r="J27">
        <v>0</v>
      </c>
      <c r="K27" s="3">
        <v>6</v>
      </c>
    </row>
    <row r="28" spans="1:11" x14ac:dyDescent="0.2">
      <c r="A28" s="1">
        <v>24</v>
      </c>
      <c r="B28" t="s">
        <v>334</v>
      </c>
      <c r="C28" s="3" t="s">
        <v>309</v>
      </c>
      <c r="D28" t="s">
        <v>213</v>
      </c>
      <c r="E28">
        <v>13</v>
      </c>
      <c r="F28">
        <v>1</v>
      </c>
      <c r="G28" s="3">
        <v>137</v>
      </c>
      <c r="H28">
        <v>543</v>
      </c>
      <c r="I28" s="5">
        <f t="shared" si="0"/>
        <v>45.25</v>
      </c>
      <c r="J28">
        <v>1</v>
      </c>
      <c r="K28" s="3" t="s">
        <v>313</v>
      </c>
    </row>
    <row r="29" spans="1:11" x14ac:dyDescent="0.2">
      <c r="A29" s="1">
        <v>25</v>
      </c>
      <c r="B29" t="s">
        <v>335</v>
      </c>
      <c r="C29" s="3" t="s">
        <v>322</v>
      </c>
      <c r="D29" t="s">
        <v>262</v>
      </c>
      <c r="E29">
        <v>17</v>
      </c>
      <c r="F29">
        <v>1</v>
      </c>
      <c r="G29" s="3" t="s">
        <v>103</v>
      </c>
      <c r="H29">
        <v>532</v>
      </c>
      <c r="I29" s="5">
        <f t="shared" si="0"/>
        <v>33.25</v>
      </c>
      <c r="J29">
        <v>2</v>
      </c>
      <c r="K29" s="3" t="s">
        <v>313</v>
      </c>
    </row>
    <row r="30" spans="1:11" x14ac:dyDescent="0.2">
      <c r="A30" s="1">
        <v>26</v>
      </c>
      <c r="B30" t="s">
        <v>856</v>
      </c>
      <c r="C30" s="3" t="s">
        <v>857</v>
      </c>
      <c r="D30" t="s">
        <v>858</v>
      </c>
      <c r="E30">
        <v>15</v>
      </c>
      <c r="F30">
        <v>3</v>
      </c>
      <c r="G30" s="3">
        <v>112</v>
      </c>
      <c r="H30">
        <v>530</v>
      </c>
      <c r="I30" s="5">
        <f>+H30/(E30-F30)</f>
        <v>44.166666666666664</v>
      </c>
      <c r="J30">
        <v>1</v>
      </c>
      <c r="K30" s="3">
        <v>3</v>
      </c>
    </row>
    <row r="31" spans="1:11" x14ac:dyDescent="0.2">
      <c r="A31" s="1">
        <v>27</v>
      </c>
      <c r="B31" t="s">
        <v>831</v>
      </c>
      <c r="C31" s="3" t="s">
        <v>832</v>
      </c>
      <c r="D31" t="s">
        <v>827</v>
      </c>
      <c r="E31">
        <v>17</v>
      </c>
      <c r="F31">
        <v>1</v>
      </c>
      <c r="G31" s="3" t="s">
        <v>825</v>
      </c>
      <c r="H31">
        <v>529</v>
      </c>
      <c r="I31" s="5">
        <f>+H31/(E31-F31)</f>
        <v>33.0625</v>
      </c>
      <c r="J31">
        <v>1</v>
      </c>
      <c r="K31" s="3">
        <v>3</v>
      </c>
    </row>
    <row r="32" spans="1:11" x14ac:dyDescent="0.2">
      <c r="A32" s="1">
        <v>28</v>
      </c>
      <c r="B32" t="s">
        <v>336</v>
      </c>
      <c r="C32" s="3" t="s">
        <v>322</v>
      </c>
      <c r="D32" t="s">
        <v>237</v>
      </c>
      <c r="E32">
        <v>17</v>
      </c>
      <c r="F32">
        <v>2</v>
      </c>
      <c r="G32" s="3">
        <v>110</v>
      </c>
      <c r="H32">
        <v>527</v>
      </c>
      <c r="I32" s="5">
        <f t="shared" ref="I32:I42" si="1">+H32/(E32-F32)</f>
        <v>35.133333333333333</v>
      </c>
      <c r="J32">
        <v>1</v>
      </c>
      <c r="K32" s="3">
        <v>2</v>
      </c>
    </row>
    <row r="33" spans="1:11" x14ac:dyDescent="0.2">
      <c r="A33" s="1">
        <v>29</v>
      </c>
      <c r="B33" t="s">
        <v>336</v>
      </c>
      <c r="C33" s="3" t="s">
        <v>322</v>
      </c>
      <c r="D33" t="s">
        <v>241</v>
      </c>
      <c r="E33">
        <v>16</v>
      </c>
      <c r="F33">
        <v>3</v>
      </c>
      <c r="G33" s="3">
        <v>81</v>
      </c>
      <c r="H33">
        <v>522</v>
      </c>
      <c r="I33" s="5">
        <f t="shared" si="1"/>
        <v>40.153846153846153</v>
      </c>
      <c r="J33">
        <v>0</v>
      </c>
      <c r="K33" s="3">
        <v>4</v>
      </c>
    </row>
    <row r="34" spans="1:11" x14ac:dyDescent="0.2">
      <c r="A34" s="1">
        <v>30</v>
      </c>
      <c r="B34" t="s">
        <v>337</v>
      </c>
      <c r="C34" s="3" t="s">
        <v>322</v>
      </c>
      <c r="D34" t="s">
        <v>257</v>
      </c>
      <c r="E34">
        <v>16</v>
      </c>
      <c r="F34">
        <v>3</v>
      </c>
      <c r="G34" s="3">
        <v>91</v>
      </c>
      <c r="H34">
        <v>520</v>
      </c>
      <c r="I34" s="5">
        <f t="shared" si="1"/>
        <v>40</v>
      </c>
      <c r="J34">
        <v>0</v>
      </c>
      <c r="K34" s="3">
        <v>2</v>
      </c>
    </row>
    <row r="35" spans="1:11" x14ac:dyDescent="0.2">
      <c r="A35" s="1">
        <v>31</v>
      </c>
      <c r="B35" t="s">
        <v>338</v>
      </c>
      <c r="C35" s="3" t="s">
        <v>322</v>
      </c>
      <c r="D35" t="s">
        <v>339</v>
      </c>
      <c r="E35">
        <v>15</v>
      </c>
      <c r="F35">
        <v>2</v>
      </c>
      <c r="G35" s="3" t="s">
        <v>340</v>
      </c>
      <c r="H35">
        <v>517</v>
      </c>
      <c r="I35" s="5">
        <f t="shared" si="1"/>
        <v>39.769230769230766</v>
      </c>
      <c r="J35">
        <v>1</v>
      </c>
      <c r="K35" s="3" t="s">
        <v>313</v>
      </c>
    </row>
    <row r="36" spans="1:11" x14ac:dyDescent="0.2">
      <c r="A36" s="1">
        <v>32</v>
      </c>
      <c r="B36" t="s">
        <v>341</v>
      </c>
      <c r="C36" s="3" t="s">
        <v>309</v>
      </c>
      <c r="D36" t="s">
        <v>213</v>
      </c>
      <c r="E36">
        <v>15</v>
      </c>
      <c r="F36">
        <v>2</v>
      </c>
      <c r="G36" s="3" t="s">
        <v>67</v>
      </c>
      <c r="H36">
        <v>508</v>
      </c>
      <c r="I36" s="5">
        <f t="shared" si="1"/>
        <v>39.07692307692308</v>
      </c>
      <c r="J36">
        <v>1</v>
      </c>
      <c r="K36" s="3" t="s">
        <v>313</v>
      </c>
    </row>
    <row r="37" spans="1:11" x14ac:dyDescent="0.2">
      <c r="A37" s="1">
        <v>33</v>
      </c>
      <c r="B37" t="s">
        <v>342</v>
      </c>
      <c r="C37" s="3" t="s">
        <v>309</v>
      </c>
      <c r="D37" t="s">
        <v>343</v>
      </c>
      <c r="E37">
        <v>11</v>
      </c>
      <c r="F37">
        <v>0</v>
      </c>
      <c r="G37" s="3">
        <v>116</v>
      </c>
      <c r="H37">
        <v>508</v>
      </c>
      <c r="I37" s="5">
        <f t="shared" si="1"/>
        <v>46.18181818181818</v>
      </c>
      <c r="J37">
        <v>2</v>
      </c>
      <c r="K37" s="3" t="s">
        <v>313</v>
      </c>
    </row>
    <row r="38" spans="1:11" x14ac:dyDescent="0.2">
      <c r="A38" s="1">
        <v>34</v>
      </c>
      <c r="B38" t="s">
        <v>344</v>
      </c>
      <c r="C38" s="3" t="s">
        <v>309</v>
      </c>
      <c r="D38" t="s">
        <v>345</v>
      </c>
      <c r="E38">
        <v>14</v>
      </c>
      <c r="F38">
        <v>3</v>
      </c>
      <c r="G38" s="3">
        <v>93</v>
      </c>
      <c r="H38">
        <v>507</v>
      </c>
      <c r="I38" s="5">
        <f t="shared" si="1"/>
        <v>46.090909090909093</v>
      </c>
      <c r="J38">
        <v>0</v>
      </c>
      <c r="K38" s="3" t="s">
        <v>313</v>
      </c>
    </row>
    <row r="39" spans="1:11" x14ac:dyDescent="0.2">
      <c r="A39" s="1">
        <v>35</v>
      </c>
      <c r="B39" t="s">
        <v>324</v>
      </c>
      <c r="C39" s="3" t="s">
        <v>309</v>
      </c>
      <c r="D39" t="s">
        <v>346</v>
      </c>
      <c r="E39">
        <v>12</v>
      </c>
      <c r="F39">
        <v>4</v>
      </c>
      <c r="G39" s="3">
        <v>102</v>
      </c>
      <c r="H39">
        <v>506</v>
      </c>
      <c r="I39" s="5">
        <f t="shared" si="1"/>
        <v>63.25</v>
      </c>
      <c r="J39">
        <v>1</v>
      </c>
      <c r="K39" s="3">
        <v>2</v>
      </c>
    </row>
    <row r="40" spans="1:11" x14ac:dyDescent="0.2">
      <c r="A40" s="75">
        <v>36</v>
      </c>
      <c r="B40" t="s">
        <v>347</v>
      </c>
      <c r="C40" s="3" t="s">
        <v>322</v>
      </c>
      <c r="D40" t="s">
        <v>348</v>
      </c>
      <c r="E40">
        <v>12</v>
      </c>
      <c r="F40">
        <v>2</v>
      </c>
      <c r="G40" s="3">
        <v>116</v>
      </c>
      <c r="H40">
        <v>506</v>
      </c>
      <c r="I40" s="5">
        <f t="shared" si="1"/>
        <v>50.6</v>
      </c>
      <c r="J40">
        <v>2</v>
      </c>
      <c r="K40" s="3">
        <v>1</v>
      </c>
    </row>
    <row r="41" spans="1:11" x14ac:dyDescent="0.2">
      <c r="A41" s="75">
        <v>37</v>
      </c>
      <c r="B41" t="s">
        <v>341</v>
      </c>
      <c r="C41" s="3" t="s">
        <v>309</v>
      </c>
      <c r="D41" t="s">
        <v>349</v>
      </c>
      <c r="E41">
        <v>13</v>
      </c>
      <c r="F41">
        <v>1</v>
      </c>
      <c r="G41" s="3">
        <v>113</v>
      </c>
      <c r="H41">
        <v>503</v>
      </c>
      <c r="I41" s="5">
        <f t="shared" si="1"/>
        <v>41.916666666666664</v>
      </c>
      <c r="J41">
        <v>1</v>
      </c>
      <c r="K41" s="3" t="s">
        <v>313</v>
      </c>
    </row>
    <row r="42" spans="1:11" x14ac:dyDescent="0.2">
      <c r="A42" s="75">
        <v>38</v>
      </c>
      <c r="B42" t="s">
        <v>350</v>
      </c>
      <c r="C42" s="3" t="s">
        <v>315</v>
      </c>
      <c r="D42" t="s">
        <v>351</v>
      </c>
      <c r="E42">
        <v>16</v>
      </c>
      <c r="F42">
        <v>0</v>
      </c>
      <c r="G42" s="3">
        <v>115</v>
      </c>
      <c r="H42">
        <v>500</v>
      </c>
      <c r="I42" s="5">
        <f t="shared" si="1"/>
        <v>31.25</v>
      </c>
      <c r="J42">
        <v>1</v>
      </c>
      <c r="K42" s="3">
        <v>2</v>
      </c>
    </row>
  </sheetData>
  <phoneticPr fontId="2" type="noConversion"/>
  <printOptions horizontalCentered="1"/>
  <pageMargins left="0.74803149606299213" right="0.74803149606299213" top="1.21" bottom="0.98425196850393704" header="0.51181102362204722" footer="0.51181102362204722"/>
  <pageSetup paperSize="9" scale="81" orientation="portrait" r:id="rId1"/>
  <headerFooter alignWithMargins="0">
    <oddHeader>&amp;L&amp;G&amp;C&amp;"Arial,Bold"Virtual Hall of Fame Board&amp;"Arial,Regular"
&amp;"Arial,Bold"&amp;9All Players (1919-2008)&amp;R&amp;"Arial,Bold"&amp;K00-049Northbridge Cricket Club</oddHeader>
    <oddFooter>&amp;C&amp;A&amp;R&amp;P of &amp;N</oddFooter>
  </headerFooter>
  <legacyDrawingHF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selection activeCell="D2" sqref="D2"/>
    </sheetView>
  </sheetViews>
  <sheetFormatPr defaultRowHeight="12.75" x14ac:dyDescent="0.2"/>
  <cols>
    <col min="2" max="2" width="13" customWidth="1"/>
    <col min="4" max="4" width="9.85546875" customWidth="1"/>
  </cols>
  <sheetData>
    <row r="1" spans="1:11" ht="13.5" thickBot="1" x14ac:dyDescent="0.25">
      <c r="A1" s="42"/>
      <c r="B1" s="43"/>
      <c r="C1" s="44"/>
      <c r="D1" s="45" t="s">
        <v>967</v>
      </c>
      <c r="E1" s="43"/>
      <c r="F1" s="43"/>
      <c r="G1" s="44"/>
      <c r="H1" s="46"/>
      <c r="I1" s="47"/>
      <c r="J1" s="43"/>
      <c r="K1" s="44"/>
    </row>
    <row r="2" spans="1:11" ht="13.5" thickBot="1" x14ac:dyDescent="0.25">
      <c r="A2" s="42"/>
      <c r="B2" s="43"/>
      <c r="C2" s="44"/>
      <c r="D2" s="45" t="s">
        <v>875</v>
      </c>
      <c r="E2" s="43"/>
      <c r="F2" s="43"/>
      <c r="G2" s="44"/>
      <c r="H2" s="46"/>
      <c r="I2" s="48" t="s">
        <v>305</v>
      </c>
      <c r="J2" s="49"/>
      <c r="K2" s="50"/>
    </row>
    <row r="3" spans="1:11" ht="13.5" thickBot="1" x14ac:dyDescent="0.25">
      <c r="A3" s="42"/>
      <c r="B3" s="43"/>
      <c r="C3" s="44"/>
      <c r="D3" s="45" t="s">
        <v>304</v>
      </c>
      <c r="E3" s="43"/>
      <c r="F3" s="43"/>
      <c r="G3" s="44"/>
      <c r="H3" s="46"/>
      <c r="I3" s="48" t="s">
        <v>450</v>
      </c>
      <c r="J3" s="49"/>
      <c r="K3" s="50"/>
    </row>
    <row r="4" spans="1:11" x14ac:dyDescent="0.2">
      <c r="A4" s="1" t="s">
        <v>1</v>
      </c>
      <c r="B4" s="1" t="s">
        <v>3</v>
      </c>
      <c r="C4" s="1" t="s">
        <v>307</v>
      </c>
      <c r="D4" s="1" t="s">
        <v>207</v>
      </c>
      <c r="E4" s="1" t="s">
        <v>4</v>
      </c>
      <c r="F4" s="1" t="s">
        <v>810</v>
      </c>
      <c r="G4" s="1" t="s">
        <v>5</v>
      </c>
      <c r="H4" s="6" t="s">
        <v>6</v>
      </c>
      <c r="I4" s="7" t="s">
        <v>7</v>
      </c>
      <c r="J4" s="1" t="s">
        <v>8</v>
      </c>
      <c r="K4" s="1" t="s">
        <v>9</v>
      </c>
    </row>
    <row r="5" spans="1:11" x14ac:dyDescent="0.2">
      <c r="A5" s="1">
        <v>1</v>
      </c>
      <c r="B5" t="s">
        <v>312</v>
      </c>
      <c r="C5" s="3" t="s">
        <v>309</v>
      </c>
      <c r="D5" t="s">
        <v>264</v>
      </c>
      <c r="E5">
        <v>11</v>
      </c>
      <c r="F5">
        <v>5</v>
      </c>
      <c r="G5" s="3">
        <v>145</v>
      </c>
      <c r="H5">
        <v>678</v>
      </c>
      <c r="I5" s="5">
        <f t="shared" ref="I5:I22" si="0">+H5/(E5-F5)</f>
        <v>113</v>
      </c>
      <c r="J5">
        <v>3</v>
      </c>
      <c r="K5" s="3" t="s">
        <v>313</v>
      </c>
    </row>
    <row r="6" spans="1:11" x14ac:dyDescent="0.2">
      <c r="A6" s="1">
        <v>2</v>
      </c>
      <c r="B6" s="200" t="s">
        <v>924</v>
      </c>
      <c r="C6" s="201" t="s">
        <v>931</v>
      </c>
      <c r="D6" s="200" t="s">
        <v>927</v>
      </c>
      <c r="E6">
        <v>12</v>
      </c>
      <c r="F6">
        <v>4</v>
      </c>
      <c r="G6" s="201" t="s">
        <v>921</v>
      </c>
      <c r="H6">
        <v>823</v>
      </c>
      <c r="I6" s="5">
        <f>+H6/(E6-F6)</f>
        <v>102.875</v>
      </c>
      <c r="J6">
        <v>3</v>
      </c>
      <c r="K6" s="3">
        <v>2</v>
      </c>
    </row>
    <row r="7" spans="1:11" x14ac:dyDescent="0.2">
      <c r="A7" s="1">
        <v>3</v>
      </c>
      <c r="B7" t="s">
        <v>310</v>
      </c>
      <c r="C7" s="201" t="s">
        <v>930</v>
      </c>
      <c r="D7" t="s">
        <v>222</v>
      </c>
      <c r="E7">
        <v>11</v>
      </c>
      <c r="F7">
        <v>0</v>
      </c>
      <c r="G7" s="3">
        <v>176</v>
      </c>
      <c r="H7">
        <v>737</v>
      </c>
      <c r="I7" s="5">
        <f t="shared" si="0"/>
        <v>67</v>
      </c>
      <c r="J7">
        <v>4</v>
      </c>
      <c r="K7" s="3">
        <v>3</v>
      </c>
    </row>
    <row r="8" spans="1:11" x14ac:dyDescent="0.2">
      <c r="A8" s="1">
        <v>4</v>
      </c>
      <c r="B8" t="s">
        <v>316</v>
      </c>
      <c r="C8" s="3" t="s">
        <v>315</v>
      </c>
      <c r="D8" t="s">
        <v>210</v>
      </c>
      <c r="E8">
        <v>13</v>
      </c>
      <c r="F8">
        <v>3</v>
      </c>
      <c r="G8" s="3" t="s">
        <v>187</v>
      </c>
      <c r="H8">
        <v>638</v>
      </c>
      <c r="I8" s="5">
        <f t="shared" si="0"/>
        <v>63.8</v>
      </c>
      <c r="J8">
        <v>2</v>
      </c>
      <c r="K8" s="3">
        <v>1</v>
      </c>
    </row>
    <row r="9" spans="1:11" x14ac:dyDescent="0.2">
      <c r="A9" s="1">
        <v>5</v>
      </c>
      <c r="B9" t="s">
        <v>324</v>
      </c>
      <c r="C9" s="3" t="s">
        <v>309</v>
      </c>
      <c r="D9" t="s">
        <v>346</v>
      </c>
      <c r="E9">
        <v>12</v>
      </c>
      <c r="F9">
        <v>4</v>
      </c>
      <c r="G9" s="3">
        <v>102</v>
      </c>
      <c r="H9">
        <v>506</v>
      </c>
      <c r="I9" s="5">
        <f t="shared" si="0"/>
        <v>63.25</v>
      </c>
      <c r="J9">
        <v>1</v>
      </c>
      <c r="K9" s="3">
        <v>2</v>
      </c>
    </row>
    <row r="10" spans="1:11" x14ac:dyDescent="0.2">
      <c r="A10" s="1">
        <v>6</v>
      </c>
      <c r="B10" t="s">
        <v>293</v>
      </c>
      <c r="C10" s="3" t="s">
        <v>309</v>
      </c>
      <c r="D10" t="s">
        <v>294</v>
      </c>
      <c r="E10">
        <v>12</v>
      </c>
      <c r="F10">
        <v>2</v>
      </c>
      <c r="G10" s="3">
        <v>133</v>
      </c>
      <c r="H10">
        <v>554</v>
      </c>
      <c r="I10" s="5">
        <f t="shared" si="0"/>
        <v>55.4</v>
      </c>
      <c r="J10">
        <v>2</v>
      </c>
      <c r="K10" s="3" t="s">
        <v>313</v>
      </c>
    </row>
    <row r="11" spans="1:11" x14ac:dyDescent="0.2">
      <c r="A11" s="1">
        <v>7</v>
      </c>
      <c r="B11" t="s">
        <v>324</v>
      </c>
      <c r="C11" s="3" t="s">
        <v>309</v>
      </c>
      <c r="D11" t="s">
        <v>325</v>
      </c>
      <c r="E11">
        <v>14</v>
      </c>
      <c r="F11">
        <v>3</v>
      </c>
      <c r="G11" s="3" t="s">
        <v>42</v>
      </c>
      <c r="H11">
        <v>592</v>
      </c>
      <c r="I11" s="5">
        <f t="shared" si="0"/>
        <v>53.81818181818182</v>
      </c>
      <c r="J11">
        <v>1</v>
      </c>
      <c r="K11" s="3" t="s">
        <v>313</v>
      </c>
    </row>
    <row r="12" spans="1:11" x14ac:dyDescent="0.2">
      <c r="A12" s="1">
        <v>8</v>
      </c>
      <c r="B12" t="s">
        <v>347</v>
      </c>
      <c r="C12" s="3" t="s">
        <v>322</v>
      </c>
      <c r="D12" t="s">
        <v>348</v>
      </c>
      <c r="E12">
        <v>12</v>
      </c>
      <c r="F12">
        <v>2</v>
      </c>
      <c r="G12" s="3">
        <v>116</v>
      </c>
      <c r="H12">
        <v>506</v>
      </c>
      <c r="I12" s="5">
        <f t="shared" si="0"/>
        <v>50.6</v>
      </c>
      <c r="J12">
        <v>2</v>
      </c>
      <c r="K12" s="3">
        <v>1</v>
      </c>
    </row>
    <row r="13" spans="1:11" x14ac:dyDescent="0.2">
      <c r="A13" s="1">
        <v>9</v>
      </c>
      <c r="B13" t="s">
        <v>308</v>
      </c>
      <c r="C13" s="3" t="s">
        <v>327</v>
      </c>
      <c r="D13" t="s">
        <v>283</v>
      </c>
      <c r="E13">
        <v>14</v>
      </c>
      <c r="F13">
        <v>2</v>
      </c>
      <c r="G13" s="3">
        <v>126</v>
      </c>
      <c r="H13">
        <v>585</v>
      </c>
      <c r="I13" s="5">
        <f t="shared" si="0"/>
        <v>48.75</v>
      </c>
      <c r="J13">
        <v>1</v>
      </c>
      <c r="K13" s="3">
        <v>4</v>
      </c>
    </row>
    <row r="14" spans="1:11" x14ac:dyDescent="0.2">
      <c r="A14" s="1">
        <v>10</v>
      </c>
      <c r="B14" t="s">
        <v>968</v>
      </c>
      <c r="C14" s="3" t="s">
        <v>969</v>
      </c>
      <c r="D14" t="s">
        <v>965</v>
      </c>
      <c r="E14">
        <v>16</v>
      </c>
      <c r="F14">
        <v>1</v>
      </c>
      <c r="G14" s="3">
        <v>128</v>
      </c>
      <c r="H14">
        <v>710</v>
      </c>
      <c r="I14" s="5">
        <f>+H14/(E14-F14)</f>
        <v>47.333333333333336</v>
      </c>
      <c r="J14">
        <v>2</v>
      </c>
      <c r="K14" s="3">
        <v>5</v>
      </c>
    </row>
    <row r="15" spans="1:11" x14ac:dyDescent="0.2">
      <c r="A15" s="1">
        <v>11</v>
      </c>
      <c r="B15" t="s">
        <v>308</v>
      </c>
      <c r="C15" s="3" t="s">
        <v>309</v>
      </c>
      <c r="D15" t="s">
        <v>267</v>
      </c>
      <c r="E15">
        <v>15</v>
      </c>
      <c r="F15">
        <v>0</v>
      </c>
      <c r="G15" s="3">
        <v>145</v>
      </c>
      <c r="H15">
        <v>706</v>
      </c>
      <c r="I15" s="5">
        <f t="shared" si="0"/>
        <v>47.06666666666667</v>
      </c>
      <c r="J15">
        <v>3</v>
      </c>
      <c r="K15" s="3">
        <v>2</v>
      </c>
    </row>
    <row r="16" spans="1:11" x14ac:dyDescent="0.2">
      <c r="A16" s="1">
        <v>12</v>
      </c>
      <c r="B16" t="s">
        <v>342</v>
      </c>
      <c r="C16" s="3" t="s">
        <v>309</v>
      </c>
      <c r="D16" t="s">
        <v>343</v>
      </c>
      <c r="E16">
        <v>11</v>
      </c>
      <c r="F16">
        <v>0</v>
      </c>
      <c r="G16" s="3">
        <v>116</v>
      </c>
      <c r="H16">
        <v>508</v>
      </c>
      <c r="I16" s="5">
        <f t="shared" si="0"/>
        <v>46.18181818181818</v>
      </c>
      <c r="J16">
        <v>2</v>
      </c>
      <c r="K16" s="3" t="s">
        <v>313</v>
      </c>
    </row>
    <row r="17" spans="1:11" x14ac:dyDescent="0.2">
      <c r="A17" s="1">
        <v>13</v>
      </c>
      <c r="B17" t="s">
        <v>344</v>
      </c>
      <c r="C17" s="3" t="s">
        <v>309</v>
      </c>
      <c r="D17" t="s">
        <v>345</v>
      </c>
      <c r="E17">
        <v>14</v>
      </c>
      <c r="F17">
        <v>3</v>
      </c>
      <c r="G17" s="3">
        <v>93</v>
      </c>
      <c r="H17">
        <v>507</v>
      </c>
      <c r="I17" s="5">
        <f t="shared" si="0"/>
        <v>46.090909090909093</v>
      </c>
      <c r="J17">
        <v>0</v>
      </c>
      <c r="K17" s="3" t="s">
        <v>313</v>
      </c>
    </row>
    <row r="18" spans="1:11" x14ac:dyDescent="0.2">
      <c r="A18" s="1">
        <v>14</v>
      </c>
      <c r="B18" t="s">
        <v>321</v>
      </c>
      <c r="C18" s="3" t="s">
        <v>322</v>
      </c>
      <c r="D18" t="s">
        <v>267</v>
      </c>
      <c r="E18">
        <v>16</v>
      </c>
      <c r="F18">
        <v>3</v>
      </c>
      <c r="G18" s="3">
        <v>104</v>
      </c>
      <c r="H18">
        <v>597</v>
      </c>
      <c r="I18" s="5">
        <f t="shared" si="0"/>
        <v>45.92307692307692</v>
      </c>
      <c r="J18">
        <v>1</v>
      </c>
      <c r="K18" s="3">
        <v>3</v>
      </c>
    </row>
    <row r="19" spans="1:11" x14ac:dyDescent="0.2">
      <c r="A19" s="1">
        <v>15</v>
      </c>
      <c r="B19" t="s">
        <v>323</v>
      </c>
      <c r="C19" s="3" t="s">
        <v>309</v>
      </c>
      <c r="D19" t="s">
        <v>216</v>
      </c>
      <c r="E19">
        <v>14</v>
      </c>
      <c r="F19">
        <v>1</v>
      </c>
      <c r="G19" s="3">
        <v>180</v>
      </c>
      <c r="H19">
        <v>596</v>
      </c>
      <c r="I19" s="5">
        <f t="shared" si="0"/>
        <v>45.846153846153847</v>
      </c>
      <c r="J19">
        <v>1</v>
      </c>
      <c r="K19" s="3">
        <v>3</v>
      </c>
    </row>
    <row r="20" spans="1:11" x14ac:dyDescent="0.2">
      <c r="A20" s="1">
        <v>16</v>
      </c>
      <c r="B20" t="s">
        <v>334</v>
      </c>
      <c r="C20" s="3" t="s">
        <v>309</v>
      </c>
      <c r="D20" t="s">
        <v>213</v>
      </c>
      <c r="E20">
        <v>13</v>
      </c>
      <c r="F20">
        <v>1</v>
      </c>
      <c r="G20" s="3">
        <v>137</v>
      </c>
      <c r="H20">
        <v>543</v>
      </c>
      <c r="I20" s="5">
        <f t="shared" si="0"/>
        <v>45.25</v>
      </c>
      <c r="J20">
        <v>1</v>
      </c>
      <c r="K20" s="3" t="s">
        <v>313</v>
      </c>
    </row>
    <row r="21" spans="1:11" x14ac:dyDescent="0.2">
      <c r="A21" s="1">
        <v>17</v>
      </c>
      <c r="B21" t="s">
        <v>317</v>
      </c>
      <c r="C21" s="3" t="s">
        <v>309</v>
      </c>
      <c r="D21" t="s">
        <v>318</v>
      </c>
      <c r="E21">
        <v>14</v>
      </c>
      <c r="F21">
        <v>0</v>
      </c>
      <c r="G21" s="3">
        <v>101</v>
      </c>
      <c r="H21">
        <v>630</v>
      </c>
      <c r="I21" s="5">
        <f t="shared" si="0"/>
        <v>45</v>
      </c>
      <c r="J21">
        <v>1</v>
      </c>
      <c r="K21" s="3">
        <v>3</v>
      </c>
    </row>
    <row r="22" spans="1:11" x14ac:dyDescent="0.2">
      <c r="A22" s="1">
        <v>18</v>
      </c>
      <c r="B22" t="s">
        <v>856</v>
      </c>
      <c r="C22" s="3" t="s">
        <v>857</v>
      </c>
      <c r="D22" t="s">
        <v>858</v>
      </c>
      <c r="E22">
        <v>15</v>
      </c>
      <c r="F22">
        <v>3</v>
      </c>
      <c r="G22" s="3">
        <v>112</v>
      </c>
      <c r="H22">
        <v>530</v>
      </c>
      <c r="I22" s="5">
        <f t="shared" si="0"/>
        <v>44.166666666666664</v>
      </c>
      <c r="J22">
        <v>1</v>
      </c>
      <c r="K22" s="3">
        <v>3</v>
      </c>
    </row>
    <row r="23" spans="1:11" x14ac:dyDescent="0.2">
      <c r="A23" s="1">
        <v>19</v>
      </c>
      <c r="B23" t="s">
        <v>308</v>
      </c>
      <c r="C23" s="3" t="s">
        <v>309</v>
      </c>
      <c r="D23" t="s">
        <v>278</v>
      </c>
      <c r="E23">
        <v>20</v>
      </c>
      <c r="F23">
        <v>0</v>
      </c>
      <c r="G23" s="3">
        <v>137</v>
      </c>
      <c r="H23">
        <v>876</v>
      </c>
      <c r="I23" s="5">
        <f t="shared" ref="I23:I40" si="1">+H23/(E23-F23)</f>
        <v>43.8</v>
      </c>
      <c r="J23">
        <v>3</v>
      </c>
      <c r="K23" s="3">
        <v>5</v>
      </c>
    </row>
    <row r="24" spans="1:11" x14ac:dyDescent="0.2">
      <c r="A24" s="1">
        <v>20</v>
      </c>
      <c r="B24" t="s">
        <v>321</v>
      </c>
      <c r="C24" s="3" t="s">
        <v>315</v>
      </c>
      <c r="D24" t="s">
        <v>237</v>
      </c>
      <c r="E24">
        <v>14</v>
      </c>
      <c r="F24">
        <v>0</v>
      </c>
      <c r="G24" s="3">
        <v>125</v>
      </c>
      <c r="H24">
        <v>606</v>
      </c>
      <c r="I24" s="5">
        <f t="shared" si="1"/>
        <v>43.285714285714285</v>
      </c>
      <c r="J24">
        <v>1</v>
      </c>
      <c r="K24" s="3">
        <v>5</v>
      </c>
    </row>
    <row r="25" spans="1:11" x14ac:dyDescent="0.2">
      <c r="A25" s="1">
        <v>21</v>
      </c>
      <c r="B25" t="s">
        <v>331</v>
      </c>
      <c r="C25" s="3" t="s">
        <v>309</v>
      </c>
      <c r="D25" t="s">
        <v>332</v>
      </c>
      <c r="E25">
        <v>13</v>
      </c>
      <c r="F25">
        <v>0</v>
      </c>
      <c r="G25" s="3">
        <v>121</v>
      </c>
      <c r="H25">
        <v>559</v>
      </c>
      <c r="I25" s="5">
        <f t="shared" si="1"/>
        <v>43</v>
      </c>
      <c r="J25">
        <v>1</v>
      </c>
      <c r="K25" s="3" t="s">
        <v>313</v>
      </c>
    </row>
    <row r="26" spans="1:11" x14ac:dyDescent="0.2">
      <c r="A26" s="1">
        <v>22</v>
      </c>
      <c r="B26" t="s">
        <v>314</v>
      </c>
      <c r="C26" s="3" t="s">
        <v>315</v>
      </c>
      <c r="D26" t="s">
        <v>275</v>
      </c>
      <c r="E26">
        <v>16</v>
      </c>
      <c r="F26">
        <v>1</v>
      </c>
      <c r="G26" s="3">
        <v>139</v>
      </c>
      <c r="H26">
        <v>643</v>
      </c>
      <c r="I26" s="5">
        <f t="shared" si="1"/>
        <v>42.866666666666667</v>
      </c>
      <c r="J26">
        <v>2</v>
      </c>
      <c r="K26" s="3">
        <v>3</v>
      </c>
    </row>
    <row r="27" spans="1:11" x14ac:dyDescent="0.2">
      <c r="A27" s="1">
        <v>23</v>
      </c>
      <c r="B27" t="s">
        <v>326</v>
      </c>
      <c r="C27" s="3" t="s">
        <v>322</v>
      </c>
      <c r="D27" t="s">
        <v>232</v>
      </c>
      <c r="E27">
        <v>16</v>
      </c>
      <c r="F27">
        <v>2</v>
      </c>
      <c r="G27" s="3" t="s">
        <v>14</v>
      </c>
      <c r="H27">
        <v>591</v>
      </c>
      <c r="I27" s="5">
        <f t="shared" si="1"/>
        <v>42.214285714285715</v>
      </c>
      <c r="J27">
        <v>2</v>
      </c>
      <c r="K27" s="3">
        <v>2</v>
      </c>
    </row>
    <row r="28" spans="1:11" x14ac:dyDescent="0.2">
      <c r="A28" s="1">
        <v>24</v>
      </c>
      <c r="B28" t="s">
        <v>341</v>
      </c>
      <c r="C28" s="3" t="s">
        <v>309</v>
      </c>
      <c r="D28" t="s">
        <v>349</v>
      </c>
      <c r="E28">
        <v>13</v>
      </c>
      <c r="F28">
        <v>1</v>
      </c>
      <c r="G28" s="3">
        <v>113</v>
      </c>
      <c r="H28">
        <v>503</v>
      </c>
      <c r="I28" s="5">
        <f t="shared" si="1"/>
        <v>41.916666666666664</v>
      </c>
      <c r="J28">
        <v>1</v>
      </c>
      <c r="K28" s="3" t="s">
        <v>313</v>
      </c>
    </row>
    <row r="29" spans="1:11" x14ac:dyDescent="0.2">
      <c r="A29" s="1">
        <v>25</v>
      </c>
      <c r="B29" t="s">
        <v>328</v>
      </c>
      <c r="C29" s="3" t="s">
        <v>322</v>
      </c>
      <c r="D29" t="s">
        <v>283</v>
      </c>
      <c r="E29">
        <v>15</v>
      </c>
      <c r="F29">
        <v>1</v>
      </c>
      <c r="G29" s="3">
        <v>136</v>
      </c>
      <c r="H29">
        <v>584</v>
      </c>
      <c r="I29" s="5">
        <f t="shared" si="1"/>
        <v>41.714285714285715</v>
      </c>
      <c r="J29">
        <v>2</v>
      </c>
      <c r="K29" s="3">
        <v>4</v>
      </c>
    </row>
    <row r="30" spans="1:11" x14ac:dyDescent="0.2">
      <c r="A30" s="1">
        <v>26</v>
      </c>
      <c r="B30" t="s">
        <v>319</v>
      </c>
      <c r="C30" s="3" t="s">
        <v>315</v>
      </c>
      <c r="D30" t="s">
        <v>275</v>
      </c>
      <c r="E30">
        <v>16</v>
      </c>
      <c r="F30">
        <v>2</v>
      </c>
      <c r="G30" s="3" t="s">
        <v>61</v>
      </c>
      <c r="H30">
        <v>567</v>
      </c>
      <c r="I30" s="5">
        <f t="shared" si="1"/>
        <v>40.5</v>
      </c>
      <c r="J30">
        <v>2</v>
      </c>
      <c r="K30" s="3">
        <v>2</v>
      </c>
    </row>
    <row r="31" spans="1:11" x14ac:dyDescent="0.2">
      <c r="A31" s="1">
        <v>27</v>
      </c>
      <c r="B31" t="s">
        <v>330</v>
      </c>
      <c r="C31" s="3" t="s">
        <v>322</v>
      </c>
      <c r="D31" t="s">
        <v>289</v>
      </c>
      <c r="E31">
        <v>16</v>
      </c>
      <c r="F31">
        <v>2</v>
      </c>
      <c r="G31" s="3">
        <v>134</v>
      </c>
      <c r="H31">
        <v>565</v>
      </c>
      <c r="I31" s="5">
        <f t="shared" si="1"/>
        <v>40.357142857142854</v>
      </c>
      <c r="J31">
        <v>2</v>
      </c>
      <c r="K31" s="3">
        <v>1</v>
      </c>
    </row>
    <row r="32" spans="1:11" x14ac:dyDescent="0.2">
      <c r="A32" s="1">
        <v>28</v>
      </c>
      <c r="B32" t="s">
        <v>336</v>
      </c>
      <c r="C32" s="3" t="s">
        <v>322</v>
      </c>
      <c r="D32" t="s">
        <v>241</v>
      </c>
      <c r="E32">
        <v>16</v>
      </c>
      <c r="F32">
        <v>3</v>
      </c>
      <c r="G32" s="3">
        <v>81</v>
      </c>
      <c r="H32">
        <v>522</v>
      </c>
      <c r="I32" s="5">
        <f t="shared" si="1"/>
        <v>40.153846153846153</v>
      </c>
      <c r="J32">
        <v>0</v>
      </c>
      <c r="K32" s="3">
        <v>4</v>
      </c>
    </row>
    <row r="33" spans="1:11" x14ac:dyDescent="0.2">
      <c r="A33" s="1">
        <v>29</v>
      </c>
      <c r="B33" t="s">
        <v>337</v>
      </c>
      <c r="C33" s="3" t="s">
        <v>322</v>
      </c>
      <c r="D33" t="s">
        <v>257</v>
      </c>
      <c r="E33">
        <v>16</v>
      </c>
      <c r="F33">
        <v>3</v>
      </c>
      <c r="G33" s="3">
        <v>91</v>
      </c>
      <c r="H33">
        <v>520</v>
      </c>
      <c r="I33" s="5">
        <f t="shared" si="1"/>
        <v>40</v>
      </c>
      <c r="J33">
        <v>0</v>
      </c>
      <c r="K33" s="3">
        <v>2</v>
      </c>
    </row>
    <row r="34" spans="1:11" x14ac:dyDescent="0.2">
      <c r="A34" s="1">
        <v>30</v>
      </c>
      <c r="B34" t="s">
        <v>338</v>
      </c>
      <c r="C34" s="3" t="s">
        <v>322</v>
      </c>
      <c r="D34" t="s">
        <v>339</v>
      </c>
      <c r="E34">
        <v>15</v>
      </c>
      <c r="F34">
        <v>2</v>
      </c>
      <c r="G34" s="3" t="s">
        <v>340</v>
      </c>
      <c r="H34">
        <v>517</v>
      </c>
      <c r="I34" s="5">
        <f t="shared" si="1"/>
        <v>39.769230769230766</v>
      </c>
      <c r="J34">
        <v>1</v>
      </c>
      <c r="K34" s="3" t="s">
        <v>313</v>
      </c>
    </row>
    <row r="35" spans="1:11" x14ac:dyDescent="0.2">
      <c r="A35" s="1">
        <v>31</v>
      </c>
      <c r="B35" t="s">
        <v>341</v>
      </c>
      <c r="C35" s="3" t="s">
        <v>309</v>
      </c>
      <c r="D35" t="s">
        <v>213</v>
      </c>
      <c r="E35">
        <v>15</v>
      </c>
      <c r="F35">
        <v>2</v>
      </c>
      <c r="G35" s="3" t="s">
        <v>67</v>
      </c>
      <c r="H35">
        <v>508</v>
      </c>
      <c r="I35" s="5">
        <f t="shared" si="1"/>
        <v>39.07692307692308</v>
      </c>
      <c r="J35">
        <v>1</v>
      </c>
      <c r="K35" s="3" t="s">
        <v>313</v>
      </c>
    </row>
    <row r="36" spans="1:11" x14ac:dyDescent="0.2">
      <c r="A36" s="1">
        <v>32</v>
      </c>
      <c r="B36" t="s">
        <v>319</v>
      </c>
      <c r="C36" s="3" t="s">
        <v>309</v>
      </c>
      <c r="D36" t="s">
        <v>289</v>
      </c>
      <c r="E36">
        <v>17</v>
      </c>
      <c r="F36">
        <v>1</v>
      </c>
      <c r="G36" s="3" t="s">
        <v>320</v>
      </c>
      <c r="H36">
        <v>621</v>
      </c>
      <c r="I36" s="5">
        <f t="shared" si="1"/>
        <v>38.8125</v>
      </c>
      <c r="J36">
        <v>2</v>
      </c>
      <c r="K36" s="3">
        <v>1</v>
      </c>
    </row>
    <row r="37" spans="1:11" x14ac:dyDescent="0.2">
      <c r="A37" s="1">
        <v>33</v>
      </c>
      <c r="B37" t="s">
        <v>321</v>
      </c>
      <c r="C37" s="3" t="s">
        <v>322</v>
      </c>
      <c r="D37" t="s">
        <v>278</v>
      </c>
      <c r="E37">
        <v>20</v>
      </c>
      <c r="F37">
        <v>5</v>
      </c>
      <c r="G37" s="3" t="s">
        <v>329</v>
      </c>
      <c r="H37">
        <v>569</v>
      </c>
      <c r="I37" s="5">
        <f t="shared" si="1"/>
        <v>37.93333333333333</v>
      </c>
      <c r="J37">
        <v>0</v>
      </c>
      <c r="K37" s="3">
        <v>2</v>
      </c>
    </row>
    <row r="38" spans="1:11" x14ac:dyDescent="0.2">
      <c r="A38" s="1">
        <v>34</v>
      </c>
      <c r="B38" t="s">
        <v>319</v>
      </c>
      <c r="C38" s="3" t="s">
        <v>333</v>
      </c>
      <c r="D38" t="s">
        <v>216</v>
      </c>
      <c r="E38">
        <v>16</v>
      </c>
      <c r="F38">
        <v>1</v>
      </c>
      <c r="G38" s="3">
        <v>78</v>
      </c>
      <c r="H38">
        <v>554</v>
      </c>
      <c r="I38" s="5">
        <f t="shared" si="1"/>
        <v>36.93333333333333</v>
      </c>
      <c r="J38">
        <v>0</v>
      </c>
      <c r="K38" s="3">
        <v>6</v>
      </c>
    </row>
    <row r="39" spans="1:11" x14ac:dyDescent="0.2">
      <c r="A39" s="1">
        <v>35</v>
      </c>
      <c r="B39" t="s">
        <v>336</v>
      </c>
      <c r="C39" s="3" t="s">
        <v>322</v>
      </c>
      <c r="D39" t="s">
        <v>237</v>
      </c>
      <c r="E39">
        <v>17</v>
      </c>
      <c r="F39">
        <v>2</v>
      </c>
      <c r="G39" s="3">
        <v>110</v>
      </c>
      <c r="H39">
        <v>527</v>
      </c>
      <c r="I39" s="5">
        <f t="shared" si="1"/>
        <v>35.133333333333333</v>
      </c>
      <c r="J39">
        <v>1</v>
      </c>
      <c r="K39" s="3">
        <v>2</v>
      </c>
    </row>
    <row r="40" spans="1:11" x14ac:dyDescent="0.2">
      <c r="A40" s="75">
        <v>36</v>
      </c>
      <c r="B40" t="s">
        <v>335</v>
      </c>
      <c r="C40" s="3" t="s">
        <v>322</v>
      </c>
      <c r="D40" t="s">
        <v>262</v>
      </c>
      <c r="E40">
        <v>17</v>
      </c>
      <c r="F40">
        <v>1</v>
      </c>
      <c r="G40" s="3" t="s">
        <v>103</v>
      </c>
      <c r="H40">
        <v>532</v>
      </c>
      <c r="I40" s="5">
        <f t="shared" si="1"/>
        <v>33.25</v>
      </c>
      <c r="J40">
        <v>2</v>
      </c>
      <c r="K40" s="3" t="s">
        <v>313</v>
      </c>
    </row>
    <row r="41" spans="1:11" x14ac:dyDescent="0.2">
      <c r="A41" s="75">
        <v>37</v>
      </c>
      <c r="B41" t="s">
        <v>831</v>
      </c>
      <c r="C41" s="3" t="s">
        <v>832</v>
      </c>
      <c r="D41" t="s">
        <v>827</v>
      </c>
      <c r="E41">
        <v>17</v>
      </c>
      <c r="F41">
        <v>1</v>
      </c>
      <c r="G41" s="3" t="s">
        <v>825</v>
      </c>
      <c r="H41">
        <v>529</v>
      </c>
      <c r="I41" s="5">
        <f>+H41/(E41-F41)</f>
        <v>33.0625</v>
      </c>
      <c r="J41">
        <v>1</v>
      </c>
      <c r="K41" s="3">
        <v>3</v>
      </c>
    </row>
    <row r="42" spans="1:11" x14ac:dyDescent="0.2">
      <c r="A42" s="75">
        <v>38</v>
      </c>
      <c r="B42" t="s">
        <v>350</v>
      </c>
      <c r="C42" s="3" t="s">
        <v>315</v>
      </c>
      <c r="D42" t="s">
        <v>351</v>
      </c>
      <c r="E42">
        <v>16</v>
      </c>
      <c r="F42">
        <v>0</v>
      </c>
      <c r="G42" s="3">
        <v>115</v>
      </c>
      <c r="H42">
        <v>500</v>
      </c>
      <c r="I42" s="5">
        <f t="shared" ref="I42" si="2">+H42/(E42-F42)</f>
        <v>31.25</v>
      </c>
      <c r="J42">
        <v>1</v>
      </c>
      <c r="K42" s="3">
        <v>2</v>
      </c>
    </row>
  </sheetData>
  <phoneticPr fontId="2" type="noConversion"/>
  <printOptions horizontalCentered="1"/>
  <pageMargins left="0.74803149606299213" right="0.74803149606299213" top="1.26" bottom="0.98425196850393704" header="0.51181102362204722" footer="0.51181102362204722"/>
  <pageSetup paperSize="9" scale="83" orientation="portrait" r:id="rId1"/>
  <headerFooter alignWithMargins="0">
    <oddHeader>&amp;L&amp;G&amp;C&amp;"Arial,Bold"Virtual Hall of Fame Board&amp;"Arial,Regular"
&amp;"Arial,Bold"&amp;9All Players (1919-2008)&amp;R&amp;"Arial,Bold"&amp;K00-049Northbridge Cricket Club</oddHeader>
    <oddFooter>&amp;C&amp;A&amp;R&amp;P of &amp;N</oddFooter>
  </headerFooter>
  <legacyDrawingHF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2"/>
  <sheetViews>
    <sheetView zoomScaleNormal="100" workbookViewId="0">
      <selection activeCell="B19" sqref="B19"/>
    </sheetView>
  </sheetViews>
  <sheetFormatPr defaultRowHeight="12.75" x14ac:dyDescent="0.2"/>
  <cols>
    <col min="1" max="3" width="11.140625" customWidth="1"/>
    <col min="4" max="4" width="25.28515625" customWidth="1"/>
    <col min="5" max="5" width="19.7109375" customWidth="1"/>
    <col min="6" max="6" width="10.42578125" customWidth="1"/>
  </cols>
  <sheetData>
    <row r="1" spans="1:6" x14ac:dyDescent="0.2">
      <c r="A1" s="222" t="s">
        <v>800</v>
      </c>
      <c r="B1" s="222"/>
      <c r="C1" s="222"/>
      <c r="D1" s="222"/>
      <c r="E1" s="222"/>
      <c r="F1" s="222"/>
    </row>
    <row r="2" spans="1:6" x14ac:dyDescent="0.2">
      <c r="A2" s="222" t="s">
        <v>970</v>
      </c>
      <c r="B2" s="222"/>
      <c r="C2" s="222"/>
      <c r="D2" s="222"/>
      <c r="E2" s="222"/>
      <c r="F2" s="222"/>
    </row>
    <row r="3" spans="1:6" x14ac:dyDescent="0.2">
      <c r="A3" s="1" t="s">
        <v>805</v>
      </c>
      <c r="B3" s="2" t="s">
        <v>806</v>
      </c>
      <c r="C3" s="2" t="s">
        <v>808</v>
      </c>
      <c r="D3" s="14" t="s">
        <v>809</v>
      </c>
      <c r="E3" s="14" t="s">
        <v>812</v>
      </c>
      <c r="F3" s="14" t="s">
        <v>813</v>
      </c>
    </row>
    <row r="4" spans="1:6" x14ac:dyDescent="0.2">
      <c r="A4" s="1"/>
      <c r="B4" s="2" t="s">
        <v>620</v>
      </c>
      <c r="F4" s="14" t="s">
        <v>805</v>
      </c>
    </row>
    <row r="5" spans="1:6" x14ac:dyDescent="0.2">
      <c r="A5" s="1" t="s">
        <v>621</v>
      </c>
      <c r="B5" s="1" t="s">
        <v>6</v>
      </c>
      <c r="C5" s="1" t="s">
        <v>207</v>
      </c>
      <c r="D5" s="1" t="s">
        <v>622</v>
      </c>
      <c r="E5" s="1" t="s">
        <v>208</v>
      </c>
      <c r="F5" s="1" t="s">
        <v>307</v>
      </c>
    </row>
    <row r="6" spans="1:6" x14ac:dyDescent="0.2">
      <c r="A6" s="1" t="s">
        <v>623</v>
      </c>
      <c r="B6">
        <v>262</v>
      </c>
      <c r="C6" t="s">
        <v>624</v>
      </c>
      <c r="D6" t="s">
        <v>625</v>
      </c>
      <c r="E6" t="s">
        <v>236</v>
      </c>
      <c r="F6" s="3" t="s">
        <v>322</v>
      </c>
    </row>
    <row r="7" spans="1:6" x14ac:dyDescent="0.2">
      <c r="A7" s="1" t="s">
        <v>626</v>
      </c>
      <c r="B7">
        <v>264</v>
      </c>
      <c r="C7" t="s">
        <v>601</v>
      </c>
      <c r="D7" t="s">
        <v>627</v>
      </c>
      <c r="E7" t="s">
        <v>265</v>
      </c>
      <c r="F7" s="3" t="s">
        <v>315</v>
      </c>
    </row>
    <row r="8" spans="1:6" x14ac:dyDescent="0.2">
      <c r="A8" s="1" t="s">
        <v>628</v>
      </c>
      <c r="B8">
        <v>208</v>
      </c>
      <c r="C8" t="s">
        <v>563</v>
      </c>
      <c r="D8" t="s">
        <v>629</v>
      </c>
      <c r="E8" t="s">
        <v>630</v>
      </c>
      <c r="F8" s="3" t="s">
        <v>322</v>
      </c>
    </row>
    <row r="9" spans="1:6" x14ac:dyDescent="0.2">
      <c r="A9" s="1" t="s">
        <v>631</v>
      </c>
      <c r="B9">
        <v>184</v>
      </c>
      <c r="C9" t="s">
        <v>567</v>
      </c>
      <c r="D9" t="s">
        <v>632</v>
      </c>
      <c r="E9" t="s">
        <v>633</v>
      </c>
      <c r="F9" s="3" t="s">
        <v>322</v>
      </c>
    </row>
    <row r="10" spans="1:6" x14ac:dyDescent="0.2">
      <c r="A10" s="1" t="s">
        <v>634</v>
      </c>
      <c r="B10">
        <v>210</v>
      </c>
      <c r="C10" t="s">
        <v>540</v>
      </c>
      <c r="D10" t="s">
        <v>635</v>
      </c>
      <c r="E10" t="s">
        <v>226</v>
      </c>
      <c r="F10" s="3" t="s">
        <v>309</v>
      </c>
    </row>
    <row r="11" spans="1:6" x14ac:dyDescent="0.2">
      <c r="A11" s="1" t="s">
        <v>636</v>
      </c>
      <c r="B11">
        <v>164</v>
      </c>
      <c r="C11" t="s">
        <v>637</v>
      </c>
      <c r="D11" t="s">
        <v>638</v>
      </c>
      <c r="E11" t="s">
        <v>639</v>
      </c>
      <c r="F11" s="3" t="s">
        <v>309</v>
      </c>
    </row>
    <row r="12" spans="1:6" x14ac:dyDescent="0.2">
      <c r="A12" s="1" t="s">
        <v>640</v>
      </c>
      <c r="B12">
        <v>176</v>
      </c>
      <c r="C12" t="s">
        <v>641</v>
      </c>
      <c r="D12" t="s">
        <v>642</v>
      </c>
      <c r="E12" t="s">
        <v>643</v>
      </c>
      <c r="F12" s="3" t="s">
        <v>311</v>
      </c>
    </row>
    <row r="13" spans="1:6" x14ac:dyDescent="0.2">
      <c r="A13" s="1" t="s">
        <v>644</v>
      </c>
      <c r="B13">
        <v>175</v>
      </c>
      <c r="C13" t="s">
        <v>566</v>
      </c>
      <c r="D13" t="s">
        <v>645</v>
      </c>
      <c r="E13" t="s">
        <v>646</v>
      </c>
      <c r="F13" s="3" t="s">
        <v>309</v>
      </c>
    </row>
    <row r="14" spans="1:6" x14ac:dyDescent="0.2">
      <c r="A14" s="1" t="s">
        <v>647</v>
      </c>
      <c r="B14">
        <v>130</v>
      </c>
      <c r="C14" t="s">
        <v>833</v>
      </c>
      <c r="D14" t="s">
        <v>834</v>
      </c>
      <c r="E14" t="s">
        <v>835</v>
      </c>
      <c r="F14" s="3" t="s">
        <v>659</v>
      </c>
    </row>
    <row r="15" spans="1:6" x14ac:dyDescent="0.2">
      <c r="A15" s="1" t="s">
        <v>650</v>
      </c>
      <c r="B15">
        <v>108</v>
      </c>
      <c r="C15" t="s">
        <v>971</v>
      </c>
      <c r="D15" t="s">
        <v>974</v>
      </c>
      <c r="E15" t="s">
        <v>798</v>
      </c>
      <c r="F15" s="3" t="s">
        <v>651</v>
      </c>
    </row>
    <row r="17" spans="1:5" x14ac:dyDescent="0.2">
      <c r="A17" s="1"/>
      <c r="B17" s="2" t="s">
        <v>756</v>
      </c>
    </row>
    <row r="18" spans="1:5" x14ac:dyDescent="0.2">
      <c r="A18" s="1" t="s">
        <v>621</v>
      </c>
      <c r="B18" s="1" t="s">
        <v>6</v>
      </c>
      <c r="C18" s="1" t="s">
        <v>207</v>
      </c>
      <c r="D18" s="1" t="s">
        <v>622</v>
      </c>
      <c r="E18" s="1" t="s">
        <v>208</v>
      </c>
    </row>
    <row r="19" spans="1:5" x14ac:dyDescent="0.2">
      <c r="A19" s="1" t="s">
        <v>623</v>
      </c>
      <c r="B19">
        <v>227</v>
      </c>
      <c r="C19" t="s">
        <v>551</v>
      </c>
      <c r="D19" t="s">
        <v>655</v>
      </c>
      <c r="E19" t="s">
        <v>656</v>
      </c>
    </row>
    <row r="20" spans="1:5" x14ac:dyDescent="0.2">
      <c r="A20" s="1" t="s">
        <v>626</v>
      </c>
      <c r="B20">
        <v>196</v>
      </c>
      <c r="C20" t="s">
        <v>542</v>
      </c>
      <c r="D20" t="s">
        <v>661</v>
      </c>
      <c r="E20" t="s">
        <v>662</v>
      </c>
    </row>
    <row r="21" spans="1:5" x14ac:dyDescent="0.2">
      <c r="A21" s="1" t="s">
        <v>628</v>
      </c>
      <c r="B21" s="15" t="s">
        <v>669</v>
      </c>
      <c r="C21" t="s">
        <v>557</v>
      </c>
      <c r="D21" t="s">
        <v>670</v>
      </c>
      <c r="E21" t="s">
        <v>248</v>
      </c>
    </row>
    <row r="22" spans="1:5" x14ac:dyDescent="0.2">
      <c r="A22" s="1" t="s">
        <v>631</v>
      </c>
      <c r="B22">
        <v>149</v>
      </c>
      <c r="C22" t="s">
        <v>553</v>
      </c>
      <c r="D22" t="s">
        <v>701</v>
      </c>
      <c r="E22" t="s">
        <v>702</v>
      </c>
    </row>
    <row r="23" spans="1:5" x14ac:dyDescent="0.2">
      <c r="A23" s="1" t="s">
        <v>634</v>
      </c>
      <c r="B23">
        <v>210</v>
      </c>
      <c r="C23" t="s">
        <v>540</v>
      </c>
      <c r="D23" t="s">
        <v>635</v>
      </c>
      <c r="E23" t="s">
        <v>226</v>
      </c>
    </row>
    <row r="24" spans="1:5" x14ac:dyDescent="0.2">
      <c r="A24" s="1" t="s">
        <v>636</v>
      </c>
      <c r="B24">
        <v>164</v>
      </c>
      <c r="C24" t="s">
        <v>637</v>
      </c>
      <c r="D24" t="s">
        <v>638</v>
      </c>
      <c r="E24" t="s">
        <v>639</v>
      </c>
    </row>
    <row r="25" spans="1:5" x14ac:dyDescent="0.2">
      <c r="A25" s="1" t="s">
        <v>640</v>
      </c>
      <c r="B25" s="15" t="s">
        <v>684</v>
      </c>
      <c r="C25" t="s">
        <v>590</v>
      </c>
      <c r="D25" t="s">
        <v>685</v>
      </c>
      <c r="E25" t="s">
        <v>686</v>
      </c>
    </row>
    <row r="26" spans="1:5" x14ac:dyDescent="0.2">
      <c r="A26" s="1" t="s">
        <v>644</v>
      </c>
      <c r="B26">
        <v>175</v>
      </c>
      <c r="C26" t="s">
        <v>566</v>
      </c>
      <c r="D26" t="s">
        <v>645</v>
      </c>
      <c r="E26" t="s">
        <v>646</v>
      </c>
    </row>
    <row r="27" spans="1:5" x14ac:dyDescent="0.2">
      <c r="A27" s="1" t="s">
        <v>647</v>
      </c>
      <c r="B27">
        <v>129</v>
      </c>
      <c r="C27" t="s">
        <v>567</v>
      </c>
      <c r="D27" t="s">
        <v>648</v>
      </c>
      <c r="E27" t="s">
        <v>649</v>
      </c>
    </row>
    <row r="28" spans="1:5" x14ac:dyDescent="0.2">
      <c r="A28" s="1" t="s">
        <v>650</v>
      </c>
      <c r="B28">
        <v>80</v>
      </c>
      <c r="C28" t="s">
        <v>567</v>
      </c>
      <c r="D28" t="s">
        <v>757</v>
      </c>
      <c r="E28" t="s">
        <v>758</v>
      </c>
    </row>
    <row r="29" spans="1:5" x14ac:dyDescent="0.2">
      <c r="A29" s="1"/>
    </row>
    <row r="30" spans="1:5" x14ac:dyDescent="0.2">
      <c r="A30" s="1"/>
      <c r="B30" s="2" t="s">
        <v>759</v>
      </c>
    </row>
    <row r="31" spans="1:5" x14ac:dyDescent="0.2">
      <c r="A31" s="1" t="s">
        <v>621</v>
      </c>
      <c r="B31" s="1" t="s">
        <v>6</v>
      </c>
      <c r="C31" s="1" t="s">
        <v>207</v>
      </c>
      <c r="D31" s="1" t="s">
        <v>622</v>
      </c>
      <c r="E31" s="1" t="s">
        <v>208</v>
      </c>
    </row>
    <row r="32" spans="1:5" x14ac:dyDescent="0.2">
      <c r="A32" s="1" t="s">
        <v>623</v>
      </c>
      <c r="B32">
        <v>153</v>
      </c>
      <c r="C32" t="s">
        <v>692</v>
      </c>
      <c r="D32" t="s">
        <v>693</v>
      </c>
      <c r="E32" t="s">
        <v>248</v>
      </c>
    </row>
    <row r="33" spans="1:5" x14ac:dyDescent="0.2">
      <c r="A33" s="1" t="s">
        <v>626</v>
      </c>
      <c r="B33">
        <v>201</v>
      </c>
      <c r="C33" t="s">
        <v>536</v>
      </c>
      <c r="D33" t="s">
        <v>658</v>
      </c>
      <c r="E33" t="s">
        <v>660</v>
      </c>
    </row>
    <row r="34" spans="1:5" x14ac:dyDescent="0.2">
      <c r="A34" s="1" t="s">
        <v>628</v>
      </c>
      <c r="B34">
        <v>139</v>
      </c>
      <c r="C34" t="s">
        <v>719</v>
      </c>
      <c r="D34" t="s">
        <v>720</v>
      </c>
      <c r="E34" t="s">
        <v>721</v>
      </c>
    </row>
    <row r="35" spans="1:5" x14ac:dyDescent="0.2">
      <c r="A35" s="1" t="s">
        <v>631</v>
      </c>
      <c r="B35">
        <v>167</v>
      </c>
      <c r="C35" t="s">
        <v>675</v>
      </c>
      <c r="D35" t="s">
        <v>676</v>
      </c>
      <c r="E35" t="s">
        <v>217</v>
      </c>
    </row>
    <row r="36" spans="1:5" x14ac:dyDescent="0.2">
      <c r="A36" s="1" t="s">
        <v>634</v>
      </c>
      <c r="B36">
        <v>111</v>
      </c>
      <c r="C36" t="s">
        <v>558</v>
      </c>
      <c r="D36" t="s">
        <v>760</v>
      </c>
      <c r="E36" t="s">
        <v>400</v>
      </c>
    </row>
    <row r="37" spans="1:5" x14ac:dyDescent="0.2">
      <c r="A37" s="1" t="s">
        <v>636</v>
      </c>
      <c r="B37">
        <v>74</v>
      </c>
      <c r="C37" t="s">
        <v>560</v>
      </c>
      <c r="D37" t="s">
        <v>761</v>
      </c>
      <c r="E37" t="s">
        <v>233</v>
      </c>
    </row>
    <row r="38" spans="1:5" x14ac:dyDescent="0.2">
      <c r="A38" s="1" t="s">
        <v>640</v>
      </c>
      <c r="B38">
        <v>129</v>
      </c>
      <c r="C38" t="s">
        <v>692</v>
      </c>
      <c r="D38" t="s">
        <v>762</v>
      </c>
      <c r="E38" t="s">
        <v>680</v>
      </c>
    </row>
    <row r="39" spans="1:5" x14ac:dyDescent="0.2">
      <c r="A39" s="1" t="s">
        <v>644</v>
      </c>
      <c r="B39">
        <v>81</v>
      </c>
      <c r="C39" t="s">
        <v>737</v>
      </c>
      <c r="D39" t="s">
        <v>763</v>
      </c>
      <c r="E39" t="s">
        <v>764</v>
      </c>
    </row>
    <row r="40" spans="1:5" x14ac:dyDescent="0.2">
      <c r="A40" s="1" t="s">
        <v>647</v>
      </c>
      <c r="B40">
        <v>130</v>
      </c>
      <c r="C40" t="s">
        <v>833</v>
      </c>
      <c r="D40" t="s">
        <v>834</v>
      </c>
      <c r="E40" t="s">
        <v>835</v>
      </c>
    </row>
    <row r="41" spans="1:5" x14ac:dyDescent="0.2">
      <c r="A41" s="1" t="s">
        <v>650</v>
      </c>
      <c r="B41">
        <v>73</v>
      </c>
      <c r="C41" t="s">
        <v>737</v>
      </c>
      <c r="D41" t="s">
        <v>765</v>
      </c>
      <c r="E41" t="s">
        <v>217</v>
      </c>
    </row>
    <row r="42" spans="1:5" x14ac:dyDescent="0.2">
      <c r="A42" s="1"/>
    </row>
    <row r="43" spans="1:5" x14ac:dyDescent="0.2">
      <c r="A43" s="1"/>
      <c r="B43" s="2" t="s">
        <v>766</v>
      </c>
    </row>
    <row r="44" spans="1:5" x14ac:dyDescent="0.2">
      <c r="A44" s="1" t="s">
        <v>621</v>
      </c>
      <c r="B44" s="1" t="s">
        <v>6</v>
      </c>
      <c r="C44" s="1" t="s">
        <v>207</v>
      </c>
      <c r="D44" s="1" t="s">
        <v>622</v>
      </c>
      <c r="E44" s="1" t="s">
        <v>208</v>
      </c>
    </row>
    <row r="45" spans="1:5" x14ac:dyDescent="0.2">
      <c r="A45" s="1" t="s">
        <v>623</v>
      </c>
      <c r="B45">
        <v>128</v>
      </c>
      <c r="C45" t="s">
        <v>570</v>
      </c>
      <c r="D45" t="s">
        <v>767</v>
      </c>
      <c r="E45" t="s">
        <v>768</v>
      </c>
    </row>
    <row r="46" spans="1:5" x14ac:dyDescent="0.2">
      <c r="A46" s="1" t="s">
        <v>626</v>
      </c>
      <c r="B46">
        <v>264</v>
      </c>
      <c r="C46" t="s">
        <v>601</v>
      </c>
      <c r="D46" t="s">
        <v>627</v>
      </c>
      <c r="E46" t="s">
        <v>265</v>
      </c>
    </row>
    <row r="47" spans="1:5" x14ac:dyDescent="0.2">
      <c r="A47" s="1" t="s">
        <v>628</v>
      </c>
      <c r="B47">
        <v>163</v>
      </c>
      <c r="C47" t="s">
        <v>581</v>
      </c>
      <c r="D47" t="s">
        <v>677</v>
      </c>
      <c r="E47" t="s">
        <v>678</v>
      </c>
    </row>
    <row r="48" spans="1:5" x14ac:dyDescent="0.2">
      <c r="A48" s="1" t="s">
        <v>631</v>
      </c>
      <c r="B48">
        <v>153</v>
      </c>
      <c r="C48" t="s">
        <v>590</v>
      </c>
      <c r="D48" t="s">
        <v>695</v>
      </c>
      <c r="E48" t="s">
        <v>696</v>
      </c>
    </row>
    <row r="49" spans="1:5" x14ac:dyDescent="0.2">
      <c r="A49" s="1" t="s">
        <v>634</v>
      </c>
      <c r="B49">
        <v>179</v>
      </c>
      <c r="C49" t="s">
        <v>601</v>
      </c>
      <c r="D49" t="s">
        <v>667</v>
      </c>
      <c r="E49" t="s">
        <v>668</v>
      </c>
    </row>
    <row r="50" spans="1:5" x14ac:dyDescent="0.2">
      <c r="A50" s="1" t="s">
        <v>636</v>
      </c>
      <c r="B50">
        <v>157</v>
      </c>
      <c r="C50" t="s">
        <v>682</v>
      </c>
      <c r="D50" t="s">
        <v>683</v>
      </c>
      <c r="E50" t="s">
        <v>680</v>
      </c>
    </row>
    <row r="51" spans="1:5" x14ac:dyDescent="0.2">
      <c r="A51" s="1" t="s">
        <v>640</v>
      </c>
      <c r="B51">
        <v>130</v>
      </c>
      <c r="C51" t="s">
        <v>887</v>
      </c>
      <c r="D51" t="s">
        <v>888</v>
      </c>
      <c r="E51" t="s">
        <v>835</v>
      </c>
    </row>
    <row r="52" spans="1:5" x14ac:dyDescent="0.2">
      <c r="A52" s="1" t="s">
        <v>644</v>
      </c>
      <c r="B52">
        <v>130</v>
      </c>
      <c r="C52" t="s">
        <v>577</v>
      </c>
      <c r="D52" t="s">
        <v>745</v>
      </c>
      <c r="E52" t="s">
        <v>254</v>
      </c>
    </row>
    <row r="53" spans="1:5" x14ac:dyDescent="0.2">
      <c r="A53" s="1" t="s">
        <v>647</v>
      </c>
      <c r="B53">
        <v>91</v>
      </c>
      <c r="C53" t="s">
        <v>558</v>
      </c>
      <c r="D53" t="s">
        <v>770</v>
      </c>
      <c r="E53" t="s">
        <v>771</v>
      </c>
    </row>
    <row r="54" spans="1:5" x14ac:dyDescent="0.2">
      <c r="A54" s="1" t="s">
        <v>650</v>
      </c>
      <c r="B54" s="15" t="s">
        <v>836</v>
      </c>
      <c r="C54" t="s">
        <v>833</v>
      </c>
      <c r="D54" t="s">
        <v>837</v>
      </c>
      <c r="E54" t="s">
        <v>838</v>
      </c>
    </row>
    <row r="55" spans="1:5" x14ac:dyDescent="0.2">
      <c r="A55" s="1"/>
    </row>
    <row r="56" spans="1:5" x14ac:dyDescent="0.2">
      <c r="A56" s="1"/>
      <c r="B56" s="2" t="s">
        <v>772</v>
      </c>
    </row>
    <row r="57" spans="1:5" x14ac:dyDescent="0.2">
      <c r="A57" s="1" t="s">
        <v>621</v>
      </c>
      <c r="B57" s="1" t="s">
        <v>6</v>
      </c>
      <c r="C57" s="1" t="s">
        <v>207</v>
      </c>
      <c r="D57" s="1" t="s">
        <v>622</v>
      </c>
      <c r="E57" s="1" t="s">
        <v>208</v>
      </c>
    </row>
    <row r="58" spans="1:5" x14ac:dyDescent="0.2">
      <c r="A58" s="1" t="s">
        <v>623</v>
      </c>
      <c r="B58">
        <v>115</v>
      </c>
      <c r="C58" t="s">
        <v>971</v>
      </c>
      <c r="D58" t="s">
        <v>973</v>
      </c>
      <c r="E58" t="s">
        <v>764</v>
      </c>
    </row>
    <row r="59" spans="1:5" x14ac:dyDescent="0.2">
      <c r="A59" s="1" t="s">
        <v>626</v>
      </c>
      <c r="B59">
        <v>149</v>
      </c>
      <c r="C59" t="s">
        <v>624</v>
      </c>
      <c r="D59" t="s">
        <v>703</v>
      </c>
      <c r="E59" t="s">
        <v>242</v>
      </c>
    </row>
    <row r="60" spans="1:5" x14ac:dyDescent="0.2">
      <c r="A60" s="1" t="s">
        <v>628</v>
      </c>
      <c r="B60">
        <v>123</v>
      </c>
      <c r="C60" t="s">
        <v>859</v>
      </c>
      <c r="D60" t="s">
        <v>860</v>
      </c>
      <c r="E60" t="s">
        <v>861</v>
      </c>
    </row>
    <row r="61" spans="1:5" x14ac:dyDescent="0.2">
      <c r="A61" s="1" t="s">
        <v>631</v>
      </c>
      <c r="B61">
        <v>99</v>
      </c>
      <c r="C61" t="s">
        <v>971</v>
      </c>
      <c r="D61" t="s">
        <v>972</v>
      </c>
      <c r="E61" t="s">
        <v>835</v>
      </c>
    </row>
    <row r="62" spans="1:5" x14ac:dyDescent="0.2">
      <c r="A62" s="1" t="s">
        <v>634</v>
      </c>
      <c r="B62">
        <v>46</v>
      </c>
      <c r="C62" t="s">
        <v>624</v>
      </c>
      <c r="D62" t="s">
        <v>773</v>
      </c>
      <c r="E62" t="s">
        <v>654</v>
      </c>
    </row>
    <row r="63" spans="1:5" x14ac:dyDescent="0.2">
      <c r="A63" s="1" t="s">
        <v>636</v>
      </c>
      <c r="B63">
        <v>69</v>
      </c>
      <c r="C63" t="s">
        <v>859</v>
      </c>
      <c r="D63" t="s">
        <v>862</v>
      </c>
      <c r="E63" t="s">
        <v>863</v>
      </c>
    </row>
    <row r="64" spans="1:5" x14ac:dyDescent="0.2">
      <c r="A64" s="1" t="s">
        <v>640</v>
      </c>
      <c r="B64">
        <v>74</v>
      </c>
      <c r="C64" t="s">
        <v>737</v>
      </c>
      <c r="D64" t="s">
        <v>774</v>
      </c>
      <c r="E64" t="s">
        <v>277</v>
      </c>
    </row>
    <row r="65" spans="1:5" x14ac:dyDescent="0.2">
      <c r="A65" s="1" t="s">
        <v>644</v>
      </c>
      <c r="B65">
        <v>79</v>
      </c>
      <c r="C65" t="s">
        <v>737</v>
      </c>
      <c r="D65" t="s">
        <v>775</v>
      </c>
      <c r="E65" t="s">
        <v>680</v>
      </c>
    </row>
    <row r="66" spans="1:5" x14ac:dyDescent="0.2">
      <c r="A66" s="1" t="s">
        <v>647</v>
      </c>
      <c r="B66">
        <v>67</v>
      </c>
      <c r="C66" t="s">
        <v>859</v>
      </c>
      <c r="D66" t="s">
        <v>864</v>
      </c>
      <c r="E66" t="s">
        <v>861</v>
      </c>
    </row>
    <row r="67" spans="1:5" x14ac:dyDescent="0.2">
      <c r="A67" s="1" t="s">
        <v>650</v>
      </c>
      <c r="B67">
        <v>108</v>
      </c>
      <c r="C67" t="s">
        <v>971</v>
      </c>
      <c r="D67" t="s">
        <v>974</v>
      </c>
      <c r="E67" t="s">
        <v>798</v>
      </c>
    </row>
    <row r="68" spans="1:5" x14ac:dyDescent="0.2">
      <c r="A68" s="1"/>
    </row>
    <row r="69" spans="1:5" x14ac:dyDescent="0.2">
      <c r="A69" s="1"/>
      <c r="B69" s="2" t="s">
        <v>776</v>
      </c>
    </row>
    <row r="70" spans="1:5" x14ac:dyDescent="0.2">
      <c r="A70" s="1" t="s">
        <v>621</v>
      </c>
      <c r="B70" s="1" t="s">
        <v>6</v>
      </c>
      <c r="C70" s="1" t="s">
        <v>207</v>
      </c>
      <c r="D70" s="1" t="s">
        <v>622</v>
      </c>
      <c r="E70" s="1" t="s">
        <v>208</v>
      </c>
    </row>
    <row r="71" spans="1:5" x14ac:dyDescent="0.2">
      <c r="A71" s="1" t="s">
        <v>623</v>
      </c>
      <c r="B71">
        <v>77</v>
      </c>
      <c r="C71" t="s">
        <v>641</v>
      </c>
      <c r="D71" t="s">
        <v>777</v>
      </c>
      <c r="E71" t="s">
        <v>633</v>
      </c>
    </row>
    <row r="72" spans="1:5" x14ac:dyDescent="0.2">
      <c r="A72" s="1" t="s">
        <v>626</v>
      </c>
      <c r="B72">
        <v>69</v>
      </c>
      <c r="C72" t="s">
        <v>589</v>
      </c>
      <c r="D72" t="s">
        <v>738</v>
      </c>
      <c r="E72" t="s">
        <v>778</v>
      </c>
    </row>
    <row r="73" spans="1:5" x14ac:dyDescent="0.2">
      <c r="A73" s="1" t="s">
        <v>628</v>
      </c>
      <c r="B73">
        <v>98</v>
      </c>
      <c r="C73" t="s">
        <v>589</v>
      </c>
      <c r="D73" t="s">
        <v>779</v>
      </c>
      <c r="E73" t="s">
        <v>236</v>
      </c>
    </row>
    <row r="74" spans="1:5" x14ac:dyDescent="0.2">
      <c r="A74" s="1" t="s">
        <v>631</v>
      </c>
      <c r="B74">
        <v>69</v>
      </c>
      <c r="C74" t="s">
        <v>589</v>
      </c>
      <c r="D74" t="s">
        <v>780</v>
      </c>
      <c r="E74" t="s">
        <v>781</v>
      </c>
    </row>
    <row r="75" spans="1:5" x14ac:dyDescent="0.2">
      <c r="A75" s="1" t="s">
        <v>634</v>
      </c>
      <c r="B75">
        <v>61</v>
      </c>
      <c r="C75" t="s">
        <v>641</v>
      </c>
      <c r="D75" t="s">
        <v>782</v>
      </c>
      <c r="E75" t="s">
        <v>783</v>
      </c>
    </row>
    <row r="76" spans="1:5" x14ac:dyDescent="0.2">
      <c r="A76" s="1" t="s">
        <v>636</v>
      </c>
      <c r="B76" s="15" t="s">
        <v>784</v>
      </c>
      <c r="C76" t="s">
        <v>717</v>
      </c>
      <c r="D76" t="s">
        <v>785</v>
      </c>
      <c r="E76" t="s">
        <v>643</v>
      </c>
    </row>
    <row r="77" spans="1:5" x14ac:dyDescent="0.2">
      <c r="A77" s="1" t="s">
        <v>640</v>
      </c>
      <c r="B77">
        <v>115</v>
      </c>
      <c r="C77" t="s">
        <v>717</v>
      </c>
      <c r="D77" t="s">
        <v>786</v>
      </c>
      <c r="E77" t="s">
        <v>787</v>
      </c>
    </row>
    <row r="78" spans="1:5" x14ac:dyDescent="0.2">
      <c r="A78" s="1" t="s">
        <v>644</v>
      </c>
      <c r="B78">
        <v>73</v>
      </c>
      <c r="C78" t="s">
        <v>717</v>
      </c>
      <c r="D78" t="s">
        <v>788</v>
      </c>
      <c r="E78" t="s">
        <v>277</v>
      </c>
    </row>
    <row r="79" spans="1:5" x14ac:dyDescent="0.2">
      <c r="A79" s="1" t="s">
        <v>647</v>
      </c>
      <c r="B79">
        <v>58</v>
      </c>
      <c r="C79" t="s">
        <v>717</v>
      </c>
      <c r="D79" t="s">
        <v>789</v>
      </c>
      <c r="E79" t="s">
        <v>790</v>
      </c>
    </row>
    <row r="80" spans="1:5" x14ac:dyDescent="0.2">
      <c r="A80" s="1" t="s">
        <v>650</v>
      </c>
      <c r="B80">
        <v>57</v>
      </c>
      <c r="C80" t="s">
        <v>717</v>
      </c>
      <c r="D80" t="s">
        <v>791</v>
      </c>
      <c r="E80" t="s">
        <v>787</v>
      </c>
    </row>
    <row r="81" spans="1:5" x14ac:dyDescent="0.2">
      <c r="A81" s="1"/>
    </row>
    <row r="82" spans="1:5" x14ac:dyDescent="0.2">
      <c r="A82" s="1"/>
      <c r="B82" s="2" t="s">
        <v>839</v>
      </c>
    </row>
    <row r="83" spans="1:5" x14ac:dyDescent="0.2">
      <c r="A83" s="1" t="s">
        <v>621</v>
      </c>
      <c r="B83" s="1" t="s">
        <v>6</v>
      </c>
      <c r="C83" s="1" t="s">
        <v>207</v>
      </c>
      <c r="D83" s="1" t="s">
        <v>622</v>
      </c>
      <c r="E83" s="1" t="s">
        <v>208</v>
      </c>
    </row>
    <row r="84" spans="1:5" x14ac:dyDescent="0.2">
      <c r="A84" s="1" t="s">
        <v>623</v>
      </c>
      <c r="B84">
        <v>167</v>
      </c>
      <c r="C84" t="s">
        <v>887</v>
      </c>
      <c r="D84" t="s">
        <v>889</v>
      </c>
      <c r="E84" t="s">
        <v>847</v>
      </c>
    </row>
    <row r="85" spans="1:5" x14ac:dyDescent="0.2">
      <c r="A85" s="1" t="s">
        <v>626</v>
      </c>
      <c r="B85">
        <v>86</v>
      </c>
      <c r="C85" t="s">
        <v>887</v>
      </c>
      <c r="D85" t="s">
        <v>890</v>
      </c>
      <c r="E85" t="s">
        <v>891</v>
      </c>
    </row>
    <row r="86" spans="1:5" x14ac:dyDescent="0.2">
      <c r="A86" s="1" t="s">
        <v>628</v>
      </c>
      <c r="B86" s="15" t="s">
        <v>892</v>
      </c>
      <c r="C86" t="s">
        <v>887</v>
      </c>
      <c r="D86" t="s">
        <v>893</v>
      </c>
      <c r="E86" t="s">
        <v>764</v>
      </c>
    </row>
    <row r="87" spans="1:5" x14ac:dyDescent="0.2">
      <c r="A87" s="1" t="s">
        <v>631</v>
      </c>
      <c r="B87">
        <v>101</v>
      </c>
      <c r="C87" t="s">
        <v>911</v>
      </c>
      <c r="D87" t="s">
        <v>912</v>
      </c>
      <c r="E87" t="s">
        <v>798</v>
      </c>
    </row>
    <row r="88" spans="1:5" x14ac:dyDescent="0.2">
      <c r="A88" s="1" t="s">
        <v>634</v>
      </c>
      <c r="B88">
        <v>115</v>
      </c>
      <c r="C88" t="s">
        <v>887</v>
      </c>
      <c r="D88" t="s">
        <v>894</v>
      </c>
      <c r="E88" t="s">
        <v>842</v>
      </c>
    </row>
    <row r="89" spans="1:5" x14ac:dyDescent="0.2">
      <c r="A89" s="1" t="s">
        <v>636</v>
      </c>
      <c r="B89">
        <v>100</v>
      </c>
      <c r="C89" t="s">
        <v>887</v>
      </c>
      <c r="D89" t="s">
        <v>895</v>
      </c>
      <c r="E89" t="s">
        <v>211</v>
      </c>
    </row>
    <row r="90" spans="1:5" x14ac:dyDescent="0.2">
      <c r="A90" s="1" t="s">
        <v>640</v>
      </c>
      <c r="B90">
        <v>83</v>
      </c>
      <c r="C90" t="s">
        <v>887</v>
      </c>
      <c r="D90" t="s">
        <v>896</v>
      </c>
      <c r="E90" t="s">
        <v>769</v>
      </c>
    </row>
    <row r="91" spans="1:5" x14ac:dyDescent="0.2">
      <c r="A91" s="1" t="s">
        <v>644</v>
      </c>
      <c r="B91" s="15">
        <v>42</v>
      </c>
      <c r="C91" t="s">
        <v>887</v>
      </c>
      <c r="D91" t="s">
        <v>897</v>
      </c>
      <c r="E91" t="s">
        <v>842</v>
      </c>
    </row>
    <row r="92" spans="1:5" x14ac:dyDescent="0.2">
      <c r="A92" s="1" t="s">
        <v>647</v>
      </c>
      <c r="B92">
        <v>32</v>
      </c>
      <c r="C92" t="s">
        <v>887</v>
      </c>
      <c r="D92" t="s">
        <v>898</v>
      </c>
      <c r="E92" t="s">
        <v>842</v>
      </c>
    </row>
    <row r="93" spans="1:5" x14ac:dyDescent="0.2">
      <c r="A93" s="1" t="s">
        <v>650</v>
      </c>
      <c r="B93">
        <v>35</v>
      </c>
      <c r="C93" t="s">
        <v>833</v>
      </c>
      <c r="D93" t="s">
        <v>840</v>
      </c>
      <c r="E93" t="s">
        <v>764</v>
      </c>
    </row>
    <row r="94" spans="1:5" x14ac:dyDescent="0.2">
      <c r="A94" s="1"/>
    </row>
    <row r="95" spans="1:5" x14ac:dyDescent="0.2">
      <c r="A95" s="1"/>
      <c r="B95" s="2" t="s">
        <v>792</v>
      </c>
    </row>
    <row r="96" spans="1:5" x14ac:dyDescent="0.2">
      <c r="A96" s="1" t="s">
        <v>621</v>
      </c>
      <c r="B96" s="1" t="s">
        <v>6</v>
      </c>
      <c r="C96" s="1" t="s">
        <v>207</v>
      </c>
      <c r="D96" s="1" t="s">
        <v>622</v>
      </c>
      <c r="E96" s="1" t="s">
        <v>208</v>
      </c>
    </row>
    <row r="97" spans="1:5" x14ac:dyDescent="0.2">
      <c r="A97" s="1" t="s">
        <v>623</v>
      </c>
      <c r="B97">
        <v>262</v>
      </c>
      <c r="C97" t="s">
        <v>624</v>
      </c>
      <c r="D97" t="s">
        <v>625</v>
      </c>
      <c r="E97" t="s">
        <v>236</v>
      </c>
    </row>
    <row r="98" spans="1:5" x14ac:dyDescent="0.2">
      <c r="A98" s="1" t="s">
        <v>626</v>
      </c>
      <c r="B98">
        <v>214</v>
      </c>
      <c r="C98" t="s">
        <v>570</v>
      </c>
      <c r="D98" t="s">
        <v>657</v>
      </c>
      <c r="E98" t="s">
        <v>265</v>
      </c>
    </row>
    <row r="99" spans="1:5" x14ac:dyDescent="0.2">
      <c r="A99" s="1" t="s">
        <v>628</v>
      </c>
      <c r="B99">
        <v>208</v>
      </c>
      <c r="C99" t="s">
        <v>563</v>
      </c>
      <c r="D99" t="s">
        <v>629</v>
      </c>
      <c r="E99" t="s">
        <v>630</v>
      </c>
    </row>
    <row r="100" spans="1:5" x14ac:dyDescent="0.2">
      <c r="A100" s="1" t="s">
        <v>631</v>
      </c>
      <c r="B100">
        <v>184</v>
      </c>
      <c r="C100" t="s">
        <v>567</v>
      </c>
      <c r="D100" t="s">
        <v>632</v>
      </c>
      <c r="E100" t="s">
        <v>633</v>
      </c>
    </row>
    <row r="101" spans="1:5" x14ac:dyDescent="0.2">
      <c r="A101" s="1" t="s">
        <v>634</v>
      </c>
      <c r="B101">
        <v>191</v>
      </c>
      <c r="C101" t="s">
        <v>663</v>
      </c>
      <c r="D101" t="s">
        <v>664</v>
      </c>
      <c r="E101" t="s">
        <v>217</v>
      </c>
    </row>
    <row r="102" spans="1:5" x14ac:dyDescent="0.2">
      <c r="A102" s="1" t="s">
        <v>636</v>
      </c>
      <c r="B102">
        <v>145</v>
      </c>
      <c r="C102" t="s">
        <v>553</v>
      </c>
      <c r="D102" t="s">
        <v>711</v>
      </c>
      <c r="E102" t="s">
        <v>712</v>
      </c>
    </row>
    <row r="103" spans="1:5" x14ac:dyDescent="0.2">
      <c r="A103" s="1" t="s">
        <v>640</v>
      </c>
      <c r="B103">
        <v>138</v>
      </c>
      <c r="C103" t="s">
        <v>725</v>
      </c>
      <c r="D103" t="s">
        <v>726</v>
      </c>
      <c r="E103" t="s">
        <v>727</v>
      </c>
    </row>
    <row r="104" spans="1:5" x14ac:dyDescent="0.2">
      <c r="A104" s="1" t="s">
        <v>644</v>
      </c>
      <c r="B104">
        <v>108</v>
      </c>
      <c r="C104" t="s">
        <v>637</v>
      </c>
      <c r="D104" t="s">
        <v>793</v>
      </c>
      <c r="E104" t="s">
        <v>277</v>
      </c>
    </row>
    <row r="105" spans="1:5" x14ac:dyDescent="0.2">
      <c r="A105" s="1" t="s">
        <v>647</v>
      </c>
      <c r="B105">
        <v>74</v>
      </c>
      <c r="C105" t="s">
        <v>575</v>
      </c>
      <c r="D105" t="s">
        <v>794</v>
      </c>
      <c r="E105" t="s">
        <v>639</v>
      </c>
    </row>
    <row r="106" spans="1:5" x14ac:dyDescent="0.2">
      <c r="A106" s="1" t="s">
        <v>650</v>
      </c>
      <c r="B106" s="15" t="s">
        <v>795</v>
      </c>
      <c r="C106" t="s">
        <v>698</v>
      </c>
      <c r="D106" t="s">
        <v>796</v>
      </c>
      <c r="E106" t="s">
        <v>660</v>
      </c>
    </row>
    <row r="107" spans="1:5" x14ac:dyDescent="0.2">
      <c r="A107" s="1"/>
    </row>
    <row r="108" spans="1:5" x14ac:dyDescent="0.2">
      <c r="A108" s="1"/>
      <c r="B108" s="2" t="s">
        <v>797</v>
      </c>
    </row>
    <row r="109" spans="1:5" x14ac:dyDescent="0.2">
      <c r="A109" s="1" t="s">
        <v>621</v>
      </c>
      <c r="B109" s="1" t="s">
        <v>6</v>
      </c>
      <c r="C109" s="1" t="s">
        <v>207</v>
      </c>
      <c r="D109" s="1" t="s">
        <v>622</v>
      </c>
      <c r="E109" s="1" t="s">
        <v>208</v>
      </c>
    </row>
    <row r="110" spans="1:5" x14ac:dyDescent="0.2">
      <c r="A110" s="1" t="s">
        <v>623</v>
      </c>
      <c r="B110">
        <v>145</v>
      </c>
      <c r="C110" t="s">
        <v>641</v>
      </c>
      <c r="D110" t="s">
        <v>713</v>
      </c>
      <c r="E110" t="s">
        <v>680</v>
      </c>
    </row>
    <row r="111" spans="1:5" x14ac:dyDescent="0.2">
      <c r="A111" s="1" t="s">
        <v>626</v>
      </c>
      <c r="B111">
        <v>190</v>
      </c>
      <c r="C111" t="s">
        <v>641</v>
      </c>
      <c r="D111" t="s">
        <v>665</v>
      </c>
      <c r="E111" t="s">
        <v>666</v>
      </c>
    </row>
    <row r="112" spans="1:5" x14ac:dyDescent="0.2">
      <c r="A112" s="1" t="s">
        <v>628</v>
      </c>
      <c r="B112">
        <v>141</v>
      </c>
      <c r="C112" t="s">
        <v>859</v>
      </c>
      <c r="D112" t="s">
        <v>865</v>
      </c>
      <c r="E112" t="s">
        <v>863</v>
      </c>
    </row>
    <row r="113" spans="1:6" x14ac:dyDescent="0.2">
      <c r="A113" s="1" t="s">
        <v>631</v>
      </c>
      <c r="B113">
        <v>83</v>
      </c>
      <c r="C113" t="s">
        <v>833</v>
      </c>
      <c r="D113" t="s">
        <v>841</v>
      </c>
      <c r="E113" t="s">
        <v>798</v>
      </c>
    </row>
    <row r="114" spans="1:6" x14ac:dyDescent="0.2">
      <c r="A114" s="1" t="s">
        <v>634</v>
      </c>
      <c r="B114" s="15" t="s">
        <v>866</v>
      </c>
      <c r="C114" t="s">
        <v>859</v>
      </c>
      <c r="D114" t="s">
        <v>867</v>
      </c>
      <c r="E114" t="s">
        <v>798</v>
      </c>
    </row>
    <row r="115" spans="1:6" x14ac:dyDescent="0.2">
      <c r="A115" s="1" t="s">
        <v>636</v>
      </c>
      <c r="B115">
        <v>100</v>
      </c>
      <c r="C115" s="200" t="s">
        <v>925</v>
      </c>
      <c r="D115" s="200" t="s">
        <v>932</v>
      </c>
      <c r="E115" s="200" t="s">
        <v>933</v>
      </c>
    </row>
    <row r="116" spans="1:6" x14ac:dyDescent="0.2">
      <c r="A116" s="1" t="s">
        <v>640</v>
      </c>
      <c r="B116">
        <v>176</v>
      </c>
      <c r="C116" t="s">
        <v>641</v>
      </c>
      <c r="D116" t="s">
        <v>642</v>
      </c>
      <c r="E116" t="s">
        <v>643</v>
      </c>
    </row>
    <row r="117" spans="1:6" x14ac:dyDescent="0.2">
      <c r="A117" s="1" t="s">
        <v>644</v>
      </c>
      <c r="B117" s="15">
        <v>60</v>
      </c>
      <c r="C117" t="s">
        <v>859</v>
      </c>
      <c r="D117" t="s">
        <v>868</v>
      </c>
      <c r="E117" t="s">
        <v>847</v>
      </c>
    </row>
    <row r="118" spans="1:6" x14ac:dyDescent="0.2">
      <c r="A118" s="1" t="s">
        <v>647</v>
      </c>
      <c r="B118" s="204" t="s">
        <v>934</v>
      </c>
      <c r="C118" s="200" t="s">
        <v>925</v>
      </c>
      <c r="D118" s="200" t="s">
        <v>935</v>
      </c>
      <c r="E118" s="200" t="s">
        <v>790</v>
      </c>
    </row>
    <row r="119" spans="1:6" x14ac:dyDescent="0.2">
      <c r="A119" s="1" t="s">
        <v>650</v>
      </c>
      <c r="B119">
        <v>70</v>
      </c>
      <c r="C119" t="s">
        <v>641</v>
      </c>
      <c r="D119" t="s">
        <v>799</v>
      </c>
      <c r="E119" t="s">
        <v>643</v>
      </c>
    </row>
    <row r="121" spans="1:6" x14ac:dyDescent="0.2">
      <c r="A121" s="243"/>
      <c r="B121" s="244" t="s">
        <v>975</v>
      </c>
      <c r="C121" s="245"/>
      <c r="D121" s="245"/>
      <c r="E121" s="245"/>
      <c r="F121" s="245"/>
    </row>
    <row r="122" spans="1:6" x14ac:dyDescent="0.2">
      <c r="A122" s="242" t="s">
        <v>621</v>
      </c>
      <c r="B122" s="242"/>
      <c r="C122" s="242" t="s">
        <v>207</v>
      </c>
      <c r="D122" s="242" t="s">
        <v>622</v>
      </c>
      <c r="E122" s="242" t="s">
        <v>208</v>
      </c>
      <c r="F122" s="247"/>
    </row>
    <row r="123" spans="1:6" x14ac:dyDescent="0.2">
      <c r="A123" s="243" t="s">
        <v>623</v>
      </c>
      <c r="B123" s="245">
        <v>98</v>
      </c>
      <c r="C123" s="245" t="s">
        <v>971</v>
      </c>
      <c r="D123" s="245" t="s">
        <v>976</v>
      </c>
      <c r="E123" s="245" t="s">
        <v>277</v>
      </c>
      <c r="F123" s="245"/>
    </row>
    <row r="124" spans="1:6" x14ac:dyDescent="0.2">
      <c r="A124" s="242" t="s">
        <v>626</v>
      </c>
      <c r="B124" s="247">
        <v>58</v>
      </c>
      <c r="C124" s="245" t="s">
        <v>971</v>
      </c>
      <c r="D124" s="247" t="s">
        <v>977</v>
      </c>
      <c r="E124" s="247" t="s">
        <v>984</v>
      </c>
      <c r="F124" s="247"/>
    </row>
    <row r="125" spans="1:6" x14ac:dyDescent="0.2">
      <c r="A125" s="243" t="s">
        <v>628</v>
      </c>
      <c r="B125" s="245">
        <v>124</v>
      </c>
      <c r="C125" s="245" t="s">
        <v>971</v>
      </c>
      <c r="D125" s="245" t="s">
        <v>978</v>
      </c>
      <c r="E125" s="245" t="s">
        <v>985</v>
      </c>
      <c r="F125" s="245"/>
    </row>
    <row r="126" spans="1:6" x14ac:dyDescent="0.2">
      <c r="A126" s="242" t="s">
        <v>631</v>
      </c>
      <c r="B126" s="247">
        <v>83</v>
      </c>
      <c r="C126" s="245" t="s">
        <v>971</v>
      </c>
      <c r="D126" s="247" t="s">
        <v>979</v>
      </c>
      <c r="E126" s="247" t="s">
        <v>980</v>
      </c>
      <c r="F126" s="247"/>
    </row>
    <row r="127" spans="1:6" x14ac:dyDescent="0.2">
      <c r="A127" s="243" t="s">
        <v>634</v>
      </c>
      <c r="B127" s="249">
        <v>89</v>
      </c>
      <c r="C127" s="245" t="s">
        <v>971</v>
      </c>
      <c r="D127" s="245" t="s">
        <v>981</v>
      </c>
      <c r="E127" s="245" t="s">
        <v>790</v>
      </c>
      <c r="F127" s="245"/>
    </row>
    <row r="128" spans="1:6" x14ac:dyDescent="0.2">
      <c r="A128" s="242" t="s">
        <v>636</v>
      </c>
      <c r="B128" s="247">
        <v>92</v>
      </c>
      <c r="C128" s="245" t="s">
        <v>971</v>
      </c>
      <c r="D128" s="250" t="s">
        <v>982</v>
      </c>
      <c r="E128" s="250" t="s">
        <v>790</v>
      </c>
      <c r="F128" s="247"/>
    </row>
    <row r="129" spans="1:6" x14ac:dyDescent="0.2">
      <c r="A129" s="243" t="s">
        <v>640</v>
      </c>
      <c r="B129" s="245">
        <v>30</v>
      </c>
      <c r="C129" s="245" t="s">
        <v>971</v>
      </c>
      <c r="D129" s="245" t="s">
        <v>983</v>
      </c>
      <c r="E129" s="245" t="s">
        <v>790</v>
      </c>
      <c r="F129" s="245"/>
    </row>
    <row r="130" spans="1:6" x14ac:dyDescent="0.2">
      <c r="A130" s="242" t="s">
        <v>644</v>
      </c>
      <c r="B130" s="248"/>
      <c r="C130" s="247"/>
      <c r="D130" s="247"/>
      <c r="E130" s="247"/>
      <c r="F130" s="247"/>
    </row>
    <row r="131" spans="1:6" x14ac:dyDescent="0.2">
      <c r="A131" s="243" t="s">
        <v>647</v>
      </c>
      <c r="B131" s="251"/>
      <c r="C131" s="246"/>
      <c r="D131" s="246"/>
      <c r="E131" s="246"/>
      <c r="F131" s="245"/>
    </row>
    <row r="132" spans="1:6" x14ac:dyDescent="0.2">
      <c r="A132" s="242" t="s">
        <v>650</v>
      </c>
      <c r="B132" s="247"/>
      <c r="C132" s="247"/>
      <c r="D132" s="247"/>
      <c r="E132" s="247"/>
      <c r="F132" s="247"/>
    </row>
  </sheetData>
  <mergeCells count="2">
    <mergeCell ref="A1:F1"/>
    <mergeCell ref="A2:F2"/>
  </mergeCells>
  <phoneticPr fontId="2" type="noConversion"/>
  <printOptions horizontalCentered="1"/>
  <pageMargins left="0.74803149606299213" right="0.74803149606299213" top="1.3" bottom="0.98425196850393704" header="0.51181102362204722" footer="0.51181102362204722"/>
  <pageSetup paperSize="9" fitToHeight="0" orientation="portrait" r:id="rId1"/>
  <headerFooter alignWithMargins="0">
    <oddHeader>&amp;L&amp;G&amp;C&amp;"Arial,Bold"Virtual Hall of Fame Board&amp;"Arial,Regular"
&amp;"Arial,Bold"&amp;9All Players (1919-2008)&amp;R&amp;"Arial,Bold"&amp;K00-049Northbridge Cricket Club</oddHeader>
    <oddFooter>&amp;C&amp;A&amp;R&amp;P of &amp;N</oddFooter>
  </headerFooter>
  <legacyDrawingHF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opLeftCell="A41" zoomScaleNormal="100" workbookViewId="0">
      <selection activeCell="A79" sqref="A79"/>
    </sheetView>
  </sheetViews>
  <sheetFormatPr defaultRowHeight="12.75" x14ac:dyDescent="0.2"/>
  <cols>
    <col min="2" max="2" width="9.28515625" customWidth="1"/>
    <col min="4" max="4" width="8.42578125" customWidth="1"/>
    <col min="5" max="5" width="26.5703125" customWidth="1"/>
    <col min="7" max="7" width="22.140625" customWidth="1"/>
  </cols>
  <sheetData>
    <row r="1" spans="1:7" x14ac:dyDescent="0.2">
      <c r="A1" s="54"/>
      <c r="B1" s="55"/>
      <c r="C1" s="56" t="s">
        <v>843</v>
      </c>
      <c r="D1" s="54"/>
      <c r="E1" s="54"/>
      <c r="F1" s="57"/>
      <c r="G1" s="54"/>
    </row>
    <row r="2" spans="1:7" x14ac:dyDescent="0.2">
      <c r="A2" s="54"/>
      <c r="B2" s="55"/>
      <c r="C2" s="56" t="s">
        <v>986</v>
      </c>
      <c r="D2" s="54"/>
      <c r="E2" s="54"/>
      <c r="F2" s="57"/>
      <c r="G2" s="54"/>
    </row>
    <row r="3" spans="1:7" x14ac:dyDescent="0.2">
      <c r="A3" s="54"/>
      <c r="B3" s="55"/>
      <c r="C3" s="56" t="s">
        <v>748</v>
      </c>
      <c r="D3" s="54"/>
      <c r="E3" s="54"/>
      <c r="F3" s="57"/>
      <c r="G3" s="54"/>
    </row>
    <row r="4" spans="1:7" x14ac:dyDescent="0.2">
      <c r="A4" s="1" t="s">
        <v>1</v>
      </c>
      <c r="B4" s="1" t="s">
        <v>621</v>
      </c>
      <c r="C4" s="1" t="s">
        <v>6</v>
      </c>
      <c r="D4" s="1" t="s">
        <v>207</v>
      </c>
      <c r="E4" s="1" t="s">
        <v>622</v>
      </c>
      <c r="F4" s="1" t="s">
        <v>307</v>
      </c>
      <c r="G4" s="1" t="s">
        <v>208</v>
      </c>
    </row>
    <row r="5" spans="1:7" x14ac:dyDescent="0.2">
      <c r="A5" s="1">
        <v>1</v>
      </c>
      <c r="B5" s="1" t="s">
        <v>626</v>
      </c>
      <c r="C5">
        <v>264</v>
      </c>
      <c r="D5" t="s">
        <v>601</v>
      </c>
      <c r="E5" t="s">
        <v>627</v>
      </c>
      <c r="F5" s="3" t="s">
        <v>315</v>
      </c>
      <c r="G5" t="s">
        <v>265</v>
      </c>
    </row>
    <row r="6" spans="1:7" x14ac:dyDescent="0.2">
      <c r="A6" s="1">
        <v>2</v>
      </c>
      <c r="B6" s="1" t="s">
        <v>623</v>
      </c>
      <c r="C6">
        <v>262</v>
      </c>
      <c r="D6" t="s">
        <v>624</v>
      </c>
      <c r="E6" t="s">
        <v>652</v>
      </c>
      <c r="F6" s="3" t="s">
        <v>322</v>
      </c>
      <c r="G6" t="s">
        <v>236</v>
      </c>
    </row>
    <row r="7" spans="1:7" x14ac:dyDescent="0.2">
      <c r="A7" s="1">
        <v>3</v>
      </c>
      <c r="B7" s="1" t="s">
        <v>626</v>
      </c>
      <c r="C7">
        <v>232</v>
      </c>
      <c r="D7" t="s">
        <v>567</v>
      </c>
      <c r="E7" t="s">
        <v>653</v>
      </c>
      <c r="F7" s="3" t="s">
        <v>315</v>
      </c>
      <c r="G7" t="s">
        <v>654</v>
      </c>
    </row>
    <row r="8" spans="1:7" x14ac:dyDescent="0.2">
      <c r="A8" s="1">
        <v>4</v>
      </c>
      <c r="B8" s="1" t="s">
        <v>623</v>
      </c>
      <c r="C8">
        <v>227</v>
      </c>
      <c r="D8" t="s">
        <v>551</v>
      </c>
      <c r="E8" t="s">
        <v>655</v>
      </c>
      <c r="F8" s="3" t="s">
        <v>309</v>
      </c>
      <c r="G8" t="s">
        <v>656</v>
      </c>
    </row>
    <row r="9" spans="1:7" x14ac:dyDescent="0.2">
      <c r="A9" s="1">
        <v>5</v>
      </c>
      <c r="B9" s="1" t="s">
        <v>626</v>
      </c>
      <c r="C9">
        <v>214</v>
      </c>
      <c r="D9" t="s">
        <v>570</v>
      </c>
      <c r="E9" t="s">
        <v>657</v>
      </c>
      <c r="F9" s="3" t="s">
        <v>322</v>
      </c>
      <c r="G9" t="s">
        <v>265</v>
      </c>
    </row>
    <row r="10" spans="1:7" x14ac:dyDescent="0.2">
      <c r="A10" s="1">
        <v>6</v>
      </c>
      <c r="B10" s="1" t="s">
        <v>634</v>
      </c>
      <c r="C10">
        <v>210</v>
      </c>
      <c r="D10" t="s">
        <v>540</v>
      </c>
      <c r="E10" t="s">
        <v>635</v>
      </c>
      <c r="F10" s="3" t="s">
        <v>309</v>
      </c>
      <c r="G10" t="s">
        <v>226</v>
      </c>
    </row>
    <row r="11" spans="1:7" x14ac:dyDescent="0.2">
      <c r="A11" s="1">
        <v>7</v>
      </c>
      <c r="B11" s="1" t="s">
        <v>628</v>
      </c>
      <c r="C11">
        <v>208</v>
      </c>
      <c r="D11" t="s">
        <v>563</v>
      </c>
      <c r="E11" t="s">
        <v>629</v>
      </c>
      <c r="F11" s="3" t="s">
        <v>322</v>
      </c>
      <c r="G11" t="s">
        <v>630</v>
      </c>
    </row>
    <row r="12" spans="1:7" x14ac:dyDescent="0.2">
      <c r="A12" s="1">
        <v>8</v>
      </c>
      <c r="B12" s="1" t="s">
        <v>626</v>
      </c>
      <c r="C12">
        <v>201</v>
      </c>
      <c r="D12" t="s">
        <v>536</v>
      </c>
      <c r="E12" t="s">
        <v>658</v>
      </c>
      <c r="F12" s="3" t="s">
        <v>659</v>
      </c>
      <c r="G12" t="s">
        <v>660</v>
      </c>
    </row>
    <row r="13" spans="1:7" x14ac:dyDescent="0.2">
      <c r="A13" s="1">
        <v>9</v>
      </c>
      <c r="B13" s="1" t="s">
        <v>626</v>
      </c>
      <c r="C13">
        <v>196</v>
      </c>
      <c r="D13" t="s">
        <v>542</v>
      </c>
      <c r="E13" t="s">
        <v>661</v>
      </c>
      <c r="F13" s="3" t="s">
        <v>309</v>
      </c>
      <c r="G13" t="s">
        <v>662</v>
      </c>
    </row>
    <row r="14" spans="1:7" x14ac:dyDescent="0.2">
      <c r="A14" s="1">
        <v>10</v>
      </c>
      <c r="B14" s="1" t="s">
        <v>634</v>
      </c>
      <c r="C14">
        <v>191</v>
      </c>
      <c r="D14" t="s">
        <v>663</v>
      </c>
      <c r="E14" t="s">
        <v>664</v>
      </c>
      <c r="F14" s="3" t="s">
        <v>322</v>
      </c>
      <c r="G14" t="s">
        <v>217</v>
      </c>
    </row>
    <row r="15" spans="1:7" x14ac:dyDescent="0.2">
      <c r="A15" s="1">
        <v>11</v>
      </c>
      <c r="B15" s="1" t="s">
        <v>626</v>
      </c>
      <c r="C15">
        <v>190</v>
      </c>
      <c r="D15" t="s">
        <v>641</v>
      </c>
      <c r="E15" t="s">
        <v>665</v>
      </c>
      <c r="F15" s="3" t="s">
        <v>311</v>
      </c>
      <c r="G15" t="s">
        <v>666</v>
      </c>
    </row>
    <row r="16" spans="1:7" x14ac:dyDescent="0.2">
      <c r="A16" s="1">
        <v>12</v>
      </c>
      <c r="B16" s="1" t="s">
        <v>631</v>
      </c>
      <c r="C16">
        <v>184</v>
      </c>
      <c r="D16" t="s">
        <v>567</v>
      </c>
      <c r="E16" t="s">
        <v>632</v>
      </c>
      <c r="F16" s="3" t="s">
        <v>322</v>
      </c>
      <c r="G16" t="s">
        <v>298</v>
      </c>
    </row>
    <row r="17" spans="1:7" x14ac:dyDescent="0.2">
      <c r="A17" s="1">
        <v>13</v>
      </c>
      <c r="B17" s="1" t="s">
        <v>626</v>
      </c>
      <c r="C17">
        <v>183</v>
      </c>
      <c r="D17" s="200" t="s">
        <v>925</v>
      </c>
      <c r="E17" s="200" t="s">
        <v>936</v>
      </c>
      <c r="F17" s="201" t="s">
        <v>315</v>
      </c>
      <c r="G17" s="200" t="s">
        <v>902</v>
      </c>
    </row>
    <row r="18" spans="1:7" x14ac:dyDescent="0.2">
      <c r="A18" s="1">
        <v>14</v>
      </c>
      <c r="B18" s="1" t="s">
        <v>634</v>
      </c>
      <c r="C18">
        <v>179</v>
      </c>
      <c r="D18" t="s">
        <v>601</v>
      </c>
      <c r="E18" t="s">
        <v>667</v>
      </c>
      <c r="F18" s="3" t="s">
        <v>315</v>
      </c>
      <c r="G18" t="s">
        <v>668</v>
      </c>
    </row>
    <row r="19" spans="1:7" x14ac:dyDescent="0.2">
      <c r="A19" s="1">
        <v>15</v>
      </c>
      <c r="B19" s="1" t="s">
        <v>628</v>
      </c>
      <c r="C19" s="15" t="s">
        <v>669</v>
      </c>
      <c r="D19" t="s">
        <v>557</v>
      </c>
      <c r="E19" t="s">
        <v>670</v>
      </c>
      <c r="F19" s="3" t="s">
        <v>309</v>
      </c>
      <c r="G19" t="s">
        <v>248</v>
      </c>
    </row>
    <row r="20" spans="1:7" x14ac:dyDescent="0.2">
      <c r="A20" s="1">
        <v>16</v>
      </c>
      <c r="B20" s="1" t="s">
        <v>640</v>
      </c>
      <c r="C20">
        <v>176</v>
      </c>
      <c r="D20" t="s">
        <v>641</v>
      </c>
      <c r="E20" t="s">
        <v>642</v>
      </c>
      <c r="F20" s="3" t="s">
        <v>311</v>
      </c>
      <c r="G20" t="s">
        <v>643</v>
      </c>
    </row>
    <row r="21" spans="1:7" x14ac:dyDescent="0.2">
      <c r="A21" s="1">
        <v>17</v>
      </c>
      <c r="B21" s="1" t="s">
        <v>644</v>
      </c>
      <c r="C21">
        <v>175</v>
      </c>
      <c r="D21" t="s">
        <v>566</v>
      </c>
      <c r="E21" t="s">
        <v>645</v>
      </c>
      <c r="F21" s="3" t="s">
        <v>309</v>
      </c>
      <c r="G21" t="s">
        <v>646</v>
      </c>
    </row>
    <row r="22" spans="1:7" x14ac:dyDescent="0.2">
      <c r="A22" s="1">
        <v>18</v>
      </c>
      <c r="B22" s="1" t="s">
        <v>631</v>
      </c>
      <c r="C22">
        <v>174</v>
      </c>
      <c r="D22" t="s">
        <v>671</v>
      </c>
      <c r="E22" t="s">
        <v>672</v>
      </c>
      <c r="F22" s="3" t="s">
        <v>322</v>
      </c>
      <c r="G22" t="s">
        <v>277</v>
      </c>
    </row>
    <row r="23" spans="1:7" x14ac:dyDescent="0.2">
      <c r="A23" s="1">
        <v>19</v>
      </c>
      <c r="B23" s="1" t="s">
        <v>626</v>
      </c>
      <c r="C23">
        <v>170</v>
      </c>
      <c r="D23" t="s">
        <v>673</v>
      </c>
      <c r="E23" t="s">
        <v>674</v>
      </c>
      <c r="F23" s="3" t="s">
        <v>309</v>
      </c>
      <c r="G23" t="s">
        <v>217</v>
      </c>
    </row>
    <row r="24" spans="1:7" x14ac:dyDescent="0.2">
      <c r="A24" s="1">
        <v>20</v>
      </c>
      <c r="B24" s="1" t="s">
        <v>631</v>
      </c>
      <c r="C24">
        <v>167</v>
      </c>
      <c r="D24" t="s">
        <v>675</v>
      </c>
      <c r="E24" t="s">
        <v>676</v>
      </c>
      <c r="F24" s="3" t="s">
        <v>659</v>
      </c>
      <c r="G24" t="s">
        <v>217</v>
      </c>
    </row>
    <row r="25" spans="1:7" x14ac:dyDescent="0.2">
      <c r="A25" s="1">
        <v>21</v>
      </c>
      <c r="B25" s="1" t="s">
        <v>623</v>
      </c>
      <c r="C25">
        <v>167</v>
      </c>
      <c r="D25" t="s">
        <v>887</v>
      </c>
      <c r="E25" t="s">
        <v>899</v>
      </c>
      <c r="F25" s="3" t="s">
        <v>900</v>
      </c>
      <c r="G25" t="s">
        <v>847</v>
      </c>
    </row>
    <row r="26" spans="1:7" x14ac:dyDescent="0.2">
      <c r="A26" s="1">
        <v>22</v>
      </c>
      <c r="B26" s="1" t="s">
        <v>636</v>
      </c>
      <c r="C26">
        <v>164</v>
      </c>
      <c r="D26" t="s">
        <v>637</v>
      </c>
      <c r="E26" t="s">
        <v>638</v>
      </c>
      <c r="F26" s="3" t="s">
        <v>309</v>
      </c>
      <c r="G26" t="s">
        <v>639</v>
      </c>
    </row>
    <row r="27" spans="1:7" x14ac:dyDescent="0.2">
      <c r="A27" s="1">
        <v>23</v>
      </c>
      <c r="B27" s="1" t="s">
        <v>628</v>
      </c>
      <c r="C27">
        <v>163</v>
      </c>
      <c r="D27" t="s">
        <v>581</v>
      </c>
      <c r="E27" t="s">
        <v>677</v>
      </c>
      <c r="F27" s="3" t="s">
        <v>315</v>
      </c>
      <c r="G27" t="s">
        <v>678</v>
      </c>
    </row>
    <row r="28" spans="1:7" x14ac:dyDescent="0.2">
      <c r="A28" s="1">
        <v>24</v>
      </c>
      <c r="B28" s="1" t="s">
        <v>628</v>
      </c>
      <c r="C28">
        <v>160</v>
      </c>
      <c r="D28" t="s">
        <v>887</v>
      </c>
      <c r="E28" t="s">
        <v>901</v>
      </c>
      <c r="F28" s="3" t="s">
        <v>315</v>
      </c>
      <c r="G28" t="s">
        <v>902</v>
      </c>
    </row>
    <row r="29" spans="1:7" x14ac:dyDescent="0.2">
      <c r="A29" s="1">
        <v>25</v>
      </c>
      <c r="B29" s="1" t="s">
        <v>628</v>
      </c>
      <c r="C29">
        <v>160</v>
      </c>
      <c r="D29" t="s">
        <v>859</v>
      </c>
      <c r="E29" t="s">
        <v>869</v>
      </c>
      <c r="F29" s="3" t="s">
        <v>322</v>
      </c>
      <c r="G29" t="s">
        <v>847</v>
      </c>
    </row>
    <row r="30" spans="1:7" x14ac:dyDescent="0.2">
      <c r="A30" s="1">
        <v>26</v>
      </c>
      <c r="B30" s="1" t="s">
        <v>623</v>
      </c>
      <c r="C30">
        <v>159</v>
      </c>
      <c r="D30" t="s">
        <v>548</v>
      </c>
      <c r="E30" t="s">
        <v>679</v>
      </c>
      <c r="F30" s="3" t="s">
        <v>309</v>
      </c>
      <c r="G30" t="s">
        <v>680</v>
      </c>
    </row>
    <row r="31" spans="1:7" x14ac:dyDescent="0.2">
      <c r="A31" s="1">
        <v>27</v>
      </c>
      <c r="B31" s="1" t="s">
        <v>636</v>
      </c>
      <c r="C31" s="204" t="s">
        <v>937</v>
      </c>
      <c r="D31" s="200" t="s">
        <v>925</v>
      </c>
      <c r="E31" s="200" t="s">
        <v>938</v>
      </c>
      <c r="F31" s="201" t="s">
        <v>309</v>
      </c>
      <c r="G31" s="200" t="s">
        <v>939</v>
      </c>
    </row>
    <row r="32" spans="1:7" x14ac:dyDescent="0.2">
      <c r="A32" s="1">
        <v>28</v>
      </c>
      <c r="B32" s="1" t="s">
        <v>628</v>
      </c>
      <c r="C32">
        <v>157</v>
      </c>
      <c r="D32" t="s">
        <v>553</v>
      </c>
      <c r="E32" t="s">
        <v>681</v>
      </c>
      <c r="F32" s="3" t="s">
        <v>309</v>
      </c>
      <c r="G32" t="s">
        <v>233</v>
      </c>
    </row>
    <row r="33" spans="1:7" x14ac:dyDescent="0.2">
      <c r="A33" s="1">
        <v>29</v>
      </c>
      <c r="B33" s="1" t="s">
        <v>636</v>
      </c>
      <c r="C33">
        <v>157</v>
      </c>
      <c r="D33" t="s">
        <v>682</v>
      </c>
      <c r="E33" t="s">
        <v>683</v>
      </c>
      <c r="F33" s="3" t="s">
        <v>315</v>
      </c>
      <c r="G33" t="s">
        <v>680</v>
      </c>
    </row>
    <row r="34" spans="1:7" x14ac:dyDescent="0.2">
      <c r="A34" s="1">
        <v>30</v>
      </c>
      <c r="B34" s="1" t="s">
        <v>640</v>
      </c>
      <c r="C34" s="15" t="s">
        <v>684</v>
      </c>
      <c r="D34" t="s">
        <v>590</v>
      </c>
      <c r="E34" t="s">
        <v>685</v>
      </c>
      <c r="F34" s="3" t="s">
        <v>309</v>
      </c>
      <c r="G34" t="s">
        <v>686</v>
      </c>
    </row>
    <row r="35" spans="1:7" x14ac:dyDescent="0.2">
      <c r="A35" s="1">
        <v>31</v>
      </c>
      <c r="B35" s="1" t="s">
        <v>626</v>
      </c>
      <c r="C35">
        <v>154</v>
      </c>
      <c r="D35" t="s">
        <v>575</v>
      </c>
      <c r="E35" t="s">
        <v>687</v>
      </c>
      <c r="F35" s="3" t="s">
        <v>322</v>
      </c>
      <c r="G35" t="s">
        <v>688</v>
      </c>
    </row>
    <row r="36" spans="1:7" x14ac:dyDescent="0.2">
      <c r="A36" s="1">
        <v>32</v>
      </c>
      <c r="B36" s="1" t="s">
        <v>628</v>
      </c>
      <c r="C36">
        <v>153</v>
      </c>
      <c r="D36" t="s">
        <v>689</v>
      </c>
      <c r="E36" t="s">
        <v>690</v>
      </c>
      <c r="F36" s="3" t="s">
        <v>309</v>
      </c>
      <c r="G36" t="s">
        <v>691</v>
      </c>
    </row>
    <row r="37" spans="1:7" x14ac:dyDescent="0.2">
      <c r="A37" s="1">
        <v>33</v>
      </c>
      <c r="B37" s="1" t="s">
        <v>623</v>
      </c>
      <c r="C37">
        <v>153</v>
      </c>
      <c r="D37" t="s">
        <v>692</v>
      </c>
      <c r="E37" t="s">
        <v>693</v>
      </c>
      <c r="F37" s="3" t="s">
        <v>659</v>
      </c>
      <c r="G37" t="s">
        <v>248</v>
      </c>
    </row>
    <row r="38" spans="1:7" x14ac:dyDescent="0.2">
      <c r="A38" s="1">
        <v>34</v>
      </c>
      <c r="B38" s="1" t="s">
        <v>626</v>
      </c>
      <c r="C38">
        <v>153</v>
      </c>
      <c r="D38" t="s">
        <v>548</v>
      </c>
      <c r="E38" t="s">
        <v>694</v>
      </c>
      <c r="F38" s="3" t="s">
        <v>315</v>
      </c>
      <c r="G38" t="s">
        <v>391</v>
      </c>
    </row>
    <row r="39" spans="1:7" x14ac:dyDescent="0.2">
      <c r="A39" s="1">
        <v>35</v>
      </c>
      <c r="B39" s="1" t="s">
        <v>631</v>
      </c>
      <c r="C39">
        <v>153</v>
      </c>
      <c r="D39" t="s">
        <v>590</v>
      </c>
      <c r="E39" t="s">
        <v>695</v>
      </c>
      <c r="F39" s="3" t="s">
        <v>315</v>
      </c>
      <c r="G39" t="s">
        <v>696</v>
      </c>
    </row>
    <row r="40" spans="1:7" x14ac:dyDescent="0.2">
      <c r="A40" s="1">
        <v>36</v>
      </c>
      <c r="B40" s="1" t="s">
        <v>628</v>
      </c>
      <c r="C40">
        <v>152</v>
      </c>
      <c r="D40" t="s">
        <v>567</v>
      </c>
      <c r="E40" t="s">
        <v>697</v>
      </c>
      <c r="F40" s="3" t="s">
        <v>315</v>
      </c>
      <c r="G40" t="s">
        <v>400</v>
      </c>
    </row>
    <row r="41" spans="1:7" x14ac:dyDescent="0.2">
      <c r="A41" s="1">
        <v>37</v>
      </c>
      <c r="B41" s="1" t="s">
        <v>626</v>
      </c>
      <c r="C41">
        <v>152</v>
      </c>
      <c r="D41" t="s">
        <v>698</v>
      </c>
      <c r="E41" t="s">
        <v>699</v>
      </c>
      <c r="F41" s="3" t="s">
        <v>322</v>
      </c>
      <c r="G41" t="s">
        <v>217</v>
      </c>
    </row>
    <row r="42" spans="1:7" x14ac:dyDescent="0.2">
      <c r="A42" s="1">
        <v>38</v>
      </c>
      <c r="B42" s="1" t="s">
        <v>634</v>
      </c>
      <c r="C42">
        <v>150</v>
      </c>
      <c r="D42" t="s">
        <v>562</v>
      </c>
      <c r="E42" t="s">
        <v>700</v>
      </c>
      <c r="F42" s="3" t="s">
        <v>309</v>
      </c>
      <c r="G42" t="s">
        <v>277</v>
      </c>
    </row>
    <row r="43" spans="1:7" x14ac:dyDescent="0.2">
      <c r="A43" s="1">
        <v>39</v>
      </c>
      <c r="B43" s="1" t="s">
        <v>631</v>
      </c>
      <c r="C43">
        <v>149</v>
      </c>
      <c r="D43" t="s">
        <v>553</v>
      </c>
      <c r="E43" t="s">
        <v>701</v>
      </c>
      <c r="F43" s="3" t="s">
        <v>309</v>
      </c>
      <c r="G43" t="s">
        <v>702</v>
      </c>
    </row>
    <row r="44" spans="1:7" x14ac:dyDescent="0.2">
      <c r="A44" s="1">
        <v>40</v>
      </c>
      <c r="B44" s="1" t="s">
        <v>626</v>
      </c>
      <c r="C44">
        <v>149</v>
      </c>
      <c r="D44" t="s">
        <v>624</v>
      </c>
      <c r="E44" t="s">
        <v>703</v>
      </c>
      <c r="F44" s="3" t="s">
        <v>704</v>
      </c>
      <c r="G44" t="s">
        <v>242</v>
      </c>
    </row>
    <row r="45" spans="1:7" x14ac:dyDescent="0.2">
      <c r="A45" s="1">
        <v>41</v>
      </c>
      <c r="B45" s="1" t="s">
        <v>626</v>
      </c>
      <c r="C45">
        <v>148</v>
      </c>
      <c r="D45" t="s">
        <v>563</v>
      </c>
      <c r="E45" t="s">
        <v>705</v>
      </c>
      <c r="F45" s="3" t="s">
        <v>309</v>
      </c>
      <c r="G45" t="s">
        <v>273</v>
      </c>
    </row>
    <row r="46" spans="1:7" x14ac:dyDescent="0.2">
      <c r="A46" s="1">
        <v>42</v>
      </c>
      <c r="B46" s="1" t="s">
        <v>631</v>
      </c>
      <c r="C46">
        <v>147</v>
      </c>
      <c r="D46" t="s">
        <v>590</v>
      </c>
      <c r="E46" t="s">
        <v>706</v>
      </c>
      <c r="F46" s="3" t="s">
        <v>659</v>
      </c>
      <c r="G46" t="s">
        <v>254</v>
      </c>
    </row>
    <row r="47" spans="1:7" x14ac:dyDescent="0.2">
      <c r="A47" s="1">
        <v>43</v>
      </c>
      <c r="B47" s="1" t="s">
        <v>626</v>
      </c>
      <c r="C47">
        <v>146</v>
      </c>
      <c r="D47" t="s">
        <v>671</v>
      </c>
      <c r="E47" t="s">
        <v>707</v>
      </c>
      <c r="F47" s="3" t="s">
        <v>322</v>
      </c>
      <c r="G47" t="s">
        <v>708</v>
      </c>
    </row>
    <row r="48" spans="1:7" x14ac:dyDescent="0.2">
      <c r="A48" s="1">
        <v>44</v>
      </c>
      <c r="B48" s="1" t="s">
        <v>631</v>
      </c>
      <c r="C48" s="15" t="s">
        <v>709</v>
      </c>
      <c r="D48" t="s">
        <v>557</v>
      </c>
      <c r="E48" t="s">
        <v>710</v>
      </c>
      <c r="F48" s="3" t="s">
        <v>309</v>
      </c>
      <c r="G48" t="s">
        <v>265</v>
      </c>
    </row>
    <row r="49" spans="1:7" x14ac:dyDescent="0.2">
      <c r="A49" s="1">
        <v>45</v>
      </c>
      <c r="B49" s="1" t="s">
        <v>631</v>
      </c>
      <c r="C49">
        <v>145</v>
      </c>
      <c r="D49" t="s">
        <v>887</v>
      </c>
      <c r="E49" t="s">
        <v>903</v>
      </c>
      <c r="F49" s="3" t="s">
        <v>309</v>
      </c>
      <c r="G49" t="s">
        <v>861</v>
      </c>
    </row>
    <row r="50" spans="1:7" x14ac:dyDescent="0.2">
      <c r="A50" s="1">
        <v>46</v>
      </c>
      <c r="B50" s="1" t="s">
        <v>636</v>
      </c>
      <c r="C50">
        <v>145</v>
      </c>
      <c r="D50" t="s">
        <v>553</v>
      </c>
      <c r="E50" t="s">
        <v>711</v>
      </c>
      <c r="F50" s="3" t="s">
        <v>322</v>
      </c>
      <c r="G50" t="s">
        <v>712</v>
      </c>
    </row>
    <row r="51" spans="1:7" x14ac:dyDescent="0.2">
      <c r="A51" s="1">
        <v>47</v>
      </c>
      <c r="B51" s="1" t="s">
        <v>623</v>
      </c>
      <c r="C51">
        <v>145</v>
      </c>
      <c r="D51" t="s">
        <v>641</v>
      </c>
      <c r="E51" t="s">
        <v>713</v>
      </c>
      <c r="F51" s="3" t="s">
        <v>311</v>
      </c>
      <c r="G51" t="s">
        <v>680</v>
      </c>
    </row>
    <row r="52" spans="1:7" x14ac:dyDescent="0.2">
      <c r="A52" s="1">
        <v>48</v>
      </c>
      <c r="B52" s="1" t="s">
        <v>631</v>
      </c>
      <c r="C52">
        <v>144</v>
      </c>
      <c r="D52" t="s">
        <v>572</v>
      </c>
      <c r="E52" t="s">
        <v>714</v>
      </c>
      <c r="F52" s="3" t="s">
        <v>309</v>
      </c>
      <c r="G52" t="s">
        <v>639</v>
      </c>
    </row>
    <row r="53" spans="1:7" x14ac:dyDescent="0.2">
      <c r="A53" s="1">
        <v>49</v>
      </c>
      <c r="B53" s="1" t="s">
        <v>631</v>
      </c>
      <c r="C53">
        <v>144</v>
      </c>
      <c r="D53" t="s">
        <v>715</v>
      </c>
      <c r="E53" t="s">
        <v>716</v>
      </c>
      <c r="F53" s="3" t="s">
        <v>309</v>
      </c>
      <c r="G53" t="s">
        <v>654</v>
      </c>
    </row>
    <row r="54" spans="1:7" x14ac:dyDescent="0.2">
      <c r="A54" s="1">
        <v>50</v>
      </c>
      <c r="B54" s="1" t="s">
        <v>634</v>
      </c>
      <c r="C54">
        <v>142</v>
      </c>
      <c r="D54" t="s">
        <v>859</v>
      </c>
      <c r="E54" t="s">
        <v>870</v>
      </c>
      <c r="F54" s="3" t="s">
        <v>322</v>
      </c>
      <c r="G54" t="s">
        <v>277</v>
      </c>
    </row>
    <row r="55" spans="1:7" x14ac:dyDescent="0.2">
      <c r="A55" s="1">
        <v>51</v>
      </c>
      <c r="B55" s="1" t="s">
        <v>628</v>
      </c>
      <c r="C55">
        <v>141</v>
      </c>
      <c r="D55" t="s">
        <v>859</v>
      </c>
      <c r="E55" t="s">
        <v>865</v>
      </c>
      <c r="F55" s="3" t="s">
        <v>832</v>
      </c>
      <c r="G55" t="s">
        <v>863</v>
      </c>
    </row>
    <row r="56" spans="1:7" x14ac:dyDescent="0.2">
      <c r="A56" s="1">
        <v>52</v>
      </c>
      <c r="B56" s="1" t="s">
        <v>634</v>
      </c>
      <c r="C56">
        <v>139</v>
      </c>
      <c r="D56" t="s">
        <v>673</v>
      </c>
      <c r="E56" t="s">
        <v>718</v>
      </c>
      <c r="F56" s="3" t="s">
        <v>309</v>
      </c>
      <c r="G56" t="s">
        <v>680</v>
      </c>
    </row>
    <row r="57" spans="1:7" x14ac:dyDescent="0.2">
      <c r="A57" s="1">
        <v>53</v>
      </c>
      <c r="B57" s="1" t="s">
        <v>628</v>
      </c>
      <c r="C57">
        <v>139</v>
      </c>
      <c r="D57" t="s">
        <v>719</v>
      </c>
      <c r="E57" t="s">
        <v>720</v>
      </c>
      <c r="F57" s="3" t="s">
        <v>659</v>
      </c>
      <c r="G57" t="s">
        <v>721</v>
      </c>
    </row>
    <row r="58" spans="1:7" x14ac:dyDescent="0.2">
      <c r="A58" s="1">
        <v>54</v>
      </c>
      <c r="B58" s="1" t="s">
        <v>634</v>
      </c>
      <c r="C58">
        <v>139</v>
      </c>
      <c r="D58" t="s">
        <v>637</v>
      </c>
      <c r="E58" t="s">
        <v>722</v>
      </c>
      <c r="F58" s="3" t="s">
        <v>315</v>
      </c>
      <c r="G58" t="s">
        <v>217</v>
      </c>
    </row>
    <row r="59" spans="1:7" x14ac:dyDescent="0.2">
      <c r="A59" s="1">
        <v>55</v>
      </c>
      <c r="B59" s="1" t="s">
        <v>623</v>
      </c>
      <c r="C59">
        <v>139</v>
      </c>
      <c r="D59" t="s">
        <v>715</v>
      </c>
      <c r="E59" t="s">
        <v>723</v>
      </c>
      <c r="F59" s="3" t="s">
        <v>322</v>
      </c>
      <c r="G59" t="s">
        <v>724</v>
      </c>
    </row>
    <row r="60" spans="1:7" x14ac:dyDescent="0.2">
      <c r="A60" s="1">
        <v>56</v>
      </c>
      <c r="B60" s="1" t="s">
        <v>640</v>
      </c>
      <c r="C60">
        <v>138</v>
      </c>
      <c r="D60" t="s">
        <v>725</v>
      </c>
      <c r="E60" t="s">
        <v>726</v>
      </c>
      <c r="F60" s="3" t="s">
        <v>322</v>
      </c>
      <c r="G60" t="s">
        <v>727</v>
      </c>
    </row>
    <row r="61" spans="1:7" x14ac:dyDescent="0.2">
      <c r="A61" s="1">
        <v>57</v>
      </c>
      <c r="B61" s="1" t="s">
        <v>636</v>
      </c>
      <c r="C61">
        <v>137</v>
      </c>
      <c r="D61" t="s">
        <v>567</v>
      </c>
      <c r="E61" t="s">
        <v>728</v>
      </c>
      <c r="F61" s="3" t="s">
        <v>309</v>
      </c>
      <c r="G61" t="s">
        <v>729</v>
      </c>
    </row>
    <row r="62" spans="1:7" x14ac:dyDescent="0.2">
      <c r="A62" s="1">
        <v>58</v>
      </c>
      <c r="B62" s="1" t="s">
        <v>631</v>
      </c>
      <c r="C62">
        <v>137</v>
      </c>
      <c r="D62" t="s">
        <v>562</v>
      </c>
      <c r="E62" t="s">
        <v>730</v>
      </c>
      <c r="F62" s="3" t="s">
        <v>315</v>
      </c>
      <c r="G62" t="s">
        <v>265</v>
      </c>
    </row>
    <row r="63" spans="1:7" x14ac:dyDescent="0.2">
      <c r="A63" s="1">
        <v>59</v>
      </c>
      <c r="B63" s="1" t="s">
        <v>626</v>
      </c>
      <c r="C63">
        <v>136</v>
      </c>
      <c r="D63" t="s">
        <v>719</v>
      </c>
      <c r="E63" t="s">
        <v>731</v>
      </c>
      <c r="F63" s="3" t="s">
        <v>309</v>
      </c>
      <c r="G63" t="s">
        <v>732</v>
      </c>
    </row>
    <row r="64" spans="1:7" x14ac:dyDescent="0.2">
      <c r="A64" s="1">
        <v>60</v>
      </c>
      <c r="B64" s="1" t="s">
        <v>623</v>
      </c>
      <c r="C64">
        <v>136</v>
      </c>
      <c r="D64" t="s">
        <v>833</v>
      </c>
      <c r="E64" t="s">
        <v>851</v>
      </c>
      <c r="F64" s="3" t="s">
        <v>659</v>
      </c>
      <c r="G64" t="s">
        <v>835</v>
      </c>
    </row>
    <row r="65" spans="1:7" x14ac:dyDescent="0.2">
      <c r="A65" s="1">
        <v>61</v>
      </c>
      <c r="B65" s="1" t="s">
        <v>626</v>
      </c>
      <c r="C65">
        <v>135</v>
      </c>
      <c r="D65" t="s">
        <v>692</v>
      </c>
      <c r="E65" t="s">
        <v>733</v>
      </c>
      <c r="F65" s="3" t="s">
        <v>659</v>
      </c>
      <c r="G65" t="s">
        <v>734</v>
      </c>
    </row>
    <row r="66" spans="1:7" x14ac:dyDescent="0.2">
      <c r="A66" s="75">
        <v>62</v>
      </c>
      <c r="B66" s="1" t="s">
        <v>628</v>
      </c>
      <c r="C66">
        <v>135</v>
      </c>
      <c r="D66" t="s">
        <v>560</v>
      </c>
      <c r="E66" t="s">
        <v>735</v>
      </c>
      <c r="F66" s="3" t="s">
        <v>315</v>
      </c>
      <c r="G66" t="s">
        <v>736</v>
      </c>
    </row>
    <row r="67" spans="1:7" x14ac:dyDescent="0.2">
      <c r="A67" s="75">
        <v>63</v>
      </c>
      <c r="B67" s="1" t="s">
        <v>626</v>
      </c>
      <c r="C67">
        <v>135</v>
      </c>
      <c r="D67" t="s">
        <v>737</v>
      </c>
      <c r="E67" t="s">
        <v>738</v>
      </c>
      <c r="F67" s="3" t="s">
        <v>322</v>
      </c>
      <c r="G67" t="s">
        <v>281</v>
      </c>
    </row>
    <row r="68" spans="1:7" x14ac:dyDescent="0.2">
      <c r="A68" s="75">
        <v>64</v>
      </c>
      <c r="B68" s="1" t="s">
        <v>623</v>
      </c>
      <c r="C68">
        <v>134</v>
      </c>
      <c r="D68" t="s">
        <v>553</v>
      </c>
      <c r="E68" t="s">
        <v>739</v>
      </c>
      <c r="F68" s="3" t="s">
        <v>309</v>
      </c>
      <c r="G68" t="s">
        <v>248</v>
      </c>
    </row>
    <row r="69" spans="1:7" x14ac:dyDescent="0.2">
      <c r="A69" s="75">
        <v>65</v>
      </c>
      <c r="B69" s="1" t="s">
        <v>626</v>
      </c>
      <c r="C69">
        <v>134</v>
      </c>
      <c r="D69" t="s">
        <v>833</v>
      </c>
      <c r="E69" t="s">
        <v>852</v>
      </c>
      <c r="F69" s="3" t="s">
        <v>322</v>
      </c>
      <c r="G69" t="s">
        <v>853</v>
      </c>
    </row>
    <row r="70" spans="1:7" x14ac:dyDescent="0.2">
      <c r="A70" s="75">
        <v>66</v>
      </c>
      <c r="B70" s="1" t="s">
        <v>628</v>
      </c>
      <c r="C70">
        <v>133</v>
      </c>
      <c r="D70" t="s">
        <v>563</v>
      </c>
      <c r="E70" t="s">
        <v>740</v>
      </c>
      <c r="F70" s="3" t="s">
        <v>309</v>
      </c>
      <c r="G70" t="s">
        <v>724</v>
      </c>
    </row>
    <row r="71" spans="1:7" x14ac:dyDescent="0.2">
      <c r="A71" s="75">
        <v>67</v>
      </c>
      <c r="B71" s="1" t="s">
        <v>634</v>
      </c>
      <c r="C71">
        <v>133</v>
      </c>
      <c r="D71" t="s">
        <v>561</v>
      </c>
      <c r="E71" t="s">
        <v>741</v>
      </c>
      <c r="F71" s="3" t="s">
        <v>309</v>
      </c>
      <c r="G71" t="s">
        <v>742</v>
      </c>
    </row>
    <row r="72" spans="1:7" x14ac:dyDescent="0.2">
      <c r="A72" s="75">
        <v>68</v>
      </c>
      <c r="B72" s="1" t="s">
        <v>634</v>
      </c>
      <c r="C72">
        <v>132</v>
      </c>
      <c r="D72" t="s">
        <v>561</v>
      </c>
      <c r="E72" t="s">
        <v>743</v>
      </c>
      <c r="F72" s="3" t="s">
        <v>322</v>
      </c>
      <c r="G72" t="s">
        <v>680</v>
      </c>
    </row>
    <row r="73" spans="1:7" x14ac:dyDescent="0.2">
      <c r="A73" s="75">
        <v>69</v>
      </c>
      <c r="B73" s="1" t="s">
        <v>626</v>
      </c>
      <c r="C73">
        <v>132</v>
      </c>
      <c r="D73" t="s">
        <v>971</v>
      </c>
      <c r="E73" t="s">
        <v>987</v>
      </c>
      <c r="F73" s="3" t="s">
        <v>315</v>
      </c>
      <c r="G73" t="s">
        <v>863</v>
      </c>
    </row>
    <row r="74" spans="1:7" x14ac:dyDescent="0.2">
      <c r="A74" s="75">
        <v>70</v>
      </c>
      <c r="B74" s="1" t="s">
        <v>631</v>
      </c>
      <c r="C74">
        <v>130</v>
      </c>
      <c r="D74" t="s">
        <v>562</v>
      </c>
      <c r="E74" t="s">
        <v>744</v>
      </c>
      <c r="F74" s="3" t="s">
        <v>309</v>
      </c>
      <c r="G74" t="s">
        <v>680</v>
      </c>
    </row>
    <row r="75" spans="1:7" x14ac:dyDescent="0.2">
      <c r="A75" s="100">
        <v>71</v>
      </c>
      <c r="B75" s="1" t="s">
        <v>647</v>
      </c>
      <c r="C75">
        <v>130</v>
      </c>
      <c r="D75" t="s">
        <v>833</v>
      </c>
      <c r="E75" t="s">
        <v>834</v>
      </c>
      <c r="F75" s="3" t="s">
        <v>659</v>
      </c>
      <c r="G75" t="s">
        <v>835</v>
      </c>
    </row>
    <row r="76" spans="1:7" x14ac:dyDescent="0.2">
      <c r="A76" s="100">
        <v>72</v>
      </c>
      <c r="B76" s="132" t="s">
        <v>644</v>
      </c>
      <c r="C76" s="133">
        <v>130</v>
      </c>
      <c r="D76" s="133" t="s">
        <v>577</v>
      </c>
      <c r="E76" s="133" t="s">
        <v>745</v>
      </c>
      <c r="F76" s="134" t="s">
        <v>315</v>
      </c>
      <c r="G76" s="133" t="s">
        <v>254</v>
      </c>
    </row>
    <row r="77" spans="1:7" x14ac:dyDescent="0.2">
      <c r="A77" s="100">
        <v>73</v>
      </c>
      <c r="B77" s="1" t="s">
        <v>640</v>
      </c>
      <c r="C77">
        <v>130</v>
      </c>
      <c r="D77" t="s">
        <v>887</v>
      </c>
      <c r="E77" t="s">
        <v>888</v>
      </c>
      <c r="F77" s="3" t="s">
        <v>315</v>
      </c>
      <c r="G77" t="s">
        <v>835</v>
      </c>
    </row>
    <row r="78" spans="1:7" x14ac:dyDescent="0.2">
      <c r="A78" s="100">
        <v>74</v>
      </c>
      <c r="B78" s="129" t="s">
        <v>634</v>
      </c>
      <c r="C78" s="130">
        <v>130</v>
      </c>
      <c r="D78" s="130" t="s">
        <v>577</v>
      </c>
      <c r="E78" s="130" t="s">
        <v>746</v>
      </c>
      <c r="F78" s="131" t="s">
        <v>322</v>
      </c>
      <c r="G78" s="130" t="s">
        <v>747</v>
      </c>
    </row>
  </sheetData>
  <phoneticPr fontId="2" type="noConversion"/>
  <printOptions horizontalCentered="1"/>
  <pageMargins left="0.74803149606299213" right="0.74803149606299213" top="1.32" bottom="0.98425196850393704" header="0.51181102362204722" footer="0.51181102362204722"/>
  <pageSetup paperSize="9" scale="97" fitToHeight="0" orientation="portrait" r:id="rId1"/>
  <headerFooter alignWithMargins="0">
    <oddHeader>&amp;L&amp;G&amp;C&amp;"Arial,Bold"Virtual Hall of Fame Board&amp;"Arial,Regular"
&amp;"Arial,Bold"&amp;9All Players (1919-2008)&amp;R&amp;"Arial,Bold"&amp;K00-049Northbridge Cricket Club</oddHeader>
    <oddFooter>&amp;C&amp;A&amp;R&amp;P of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Records</vt:lpstr>
      <vt:lpstr>CareerBattingAggregate</vt:lpstr>
      <vt:lpstr>BestBattingAverages</vt:lpstr>
      <vt:lpstr>TopScores</vt:lpstr>
      <vt:lpstr>Centuries</vt:lpstr>
      <vt:lpstr>MostRunsInSeason</vt:lpstr>
      <vt:lpstr>BestSeasonAverage</vt:lpstr>
      <vt:lpstr>P'shipsByGrade</vt:lpstr>
      <vt:lpstr>PartnershipsBest</vt:lpstr>
      <vt:lpstr>CareerBowlingAggregate</vt:lpstr>
      <vt:lpstr>BestBowlingAverage</vt:lpstr>
      <vt:lpstr>BestInnsBowling</vt:lpstr>
      <vt:lpstr>MostWicketsInSeason</vt:lpstr>
      <vt:lpstr>BestBowlingAvgSeason</vt:lpstr>
      <vt:lpstr>HatTricks</vt:lpstr>
      <vt:lpstr>Fielding</vt:lpstr>
      <vt:lpstr>BestBowlingAverage!Print_Area</vt:lpstr>
      <vt:lpstr>BestBowlingAvgSeason!Print_Area</vt:lpstr>
      <vt:lpstr>BestInnsBowling!Print_Area</vt:lpstr>
      <vt:lpstr>BestSeasonAverage!Print_Area</vt:lpstr>
      <vt:lpstr>CareerBattingAggregate!Print_Area</vt:lpstr>
      <vt:lpstr>CareerBowlingAggregate!Print_Area</vt:lpstr>
      <vt:lpstr>Fielding!Print_Area</vt:lpstr>
      <vt:lpstr>HatTricks!Print_Area</vt:lpstr>
      <vt:lpstr>MostRunsInSeason!Print_Area</vt:lpstr>
      <vt:lpstr>MostWicketsInSeason!Print_Area</vt:lpstr>
      <vt:lpstr>PartnershipsBest!Print_Area</vt:lpstr>
      <vt:lpstr>'P''shipsByGrade'!Print_Area</vt:lpstr>
      <vt:lpstr>Records!Print_Area</vt:lpstr>
      <vt:lpstr>TopScores!Print_Area</vt:lpstr>
    </vt:vector>
  </TitlesOfParts>
  <Company>QBE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audpas</dc:creator>
  <cp:lastModifiedBy>Peter</cp:lastModifiedBy>
  <cp:lastPrinted>2013-05-25T07:40:53Z</cp:lastPrinted>
  <dcterms:created xsi:type="dcterms:W3CDTF">2008-09-23T01:07:52Z</dcterms:created>
  <dcterms:modified xsi:type="dcterms:W3CDTF">2014-07-15T06:01:25Z</dcterms:modified>
</cp:coreProperties>
</file>